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A3D" lockStructure="1"/>
  <bookViews>
    <workbookView xWindow="13635" yWindow="-15" windowWidth="6870" windowHeight="8115" firstSheet="1" activeTab="1"/>
  </bookViews>
  <sheets>
    <sheet name="PRH BUCELAS" sheetId="1" r:id="rId1"/>
    <sheet name="TABELA GENÉRICA" sheetId="2" r:id="rId2"/>
    <sheet name="Médias" sheetId="3" state="hidden" r:id="rId3"/>
  </sheets>
  <calcPr calcId="144525"/>
  <customWorkbookViews>
    <customWorkbookView name="Isabel - Vista pessoal" guid="{B9055564-68F6-4876-9EB3-62D7B9C20958}" mergeInterval="0" personalView="1" maximized="1" windowWidth="1362" windowHeight="539" activeSheetId="2"/>
  </customWorkbookViews>
</workbook>
</file>

<file path=xl/calcChain.xml><?xml version="1.0" encoding="utf-8"?>
<calcChain xmlns="http://schemas.openxmlformats.org/spreadsheetml/2006/main">
  <c r="W33" i="2" l="1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5" i="2"/>
  <c r="U1" i="2" l="1"/>
  <c r="U5" i="2"/>
  <c r="C3" i="3"/>
  <c r="C4" i="3"/>
  <c r="C5" i="3"/>
  <c r="C6" i="3"/>
  <c r="C7" i="3"/>
  <c r="C8" i="3"/>
  <c r="C9" i="3"/>
  <c r="C2" i="3"/>
  <c r="U6" i="2" l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I2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G2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B4" i="1"/>
  <c r="U7" i="2" l="1"/>
  <c r="U8" i="2" l="1"/>
  <c r="U9" i="2" l="1"/>
  <c r="U10" i="2" l="1"/>
  <c r="U11" i="2" l="1"/>
  <c r="U12" i="2" l="1"/>
  <c r="U13" i="2" l="1"/>
  <c r="U14" i="2" l="1"/>
  <c r="U15" i="2" l="1"/>
  <c r="U16" i="2" l="1"/>
  <c r="U17" i="2" l="1"/>
  <c r="U18" i="2" l="1"/>
  <c r="U19" i="2" l="1"/>
  <c r="U20" i="2" l="1"/>
  <c r="U21" i="2" l="1"/>
  <c r="U22" i="2" l="1"/>
  <c r="U23" i="2" l="1"/>
  <c r="U24" i="2" l="1"/>
  <c r="U25" i="2" l="1"/>
  <c r="U26" i="2" l="1"/>
  <c r="U27" i="2" l="1"/>
  <c r="U28" i="2" l="1"/>
  <c r="U29" i="2" l="1"/>
  <c r="U30" i="2" l="1"/>
  <c r="U31" i="2" l="1"/>
  <c r="U32" i="2" l="1"/>
  <c r="U33" i="2" l="1"/>
</calcChain>
</file>

<file path=xl/sharedStrings.xml><?xml version="1.0" encoding="utf-8"?>
<sst xmlns="http://schemas.openxmlformats.org/spreadsheetml/2006/main" count="32" uniqueCount="9">
  <si>
    <t>Km</t>
  </si>
  <si>
    <t>Km Prova</t>
  </si>
  <si>
    <t>Tempo</t>
  </si>
  <si>
    <t>Seg</t>
  </si>
  <si>
    <t>Km/h</t>
  </si>
  <si>
    <t>Média:</t>
  </si>
  <si>
    <t>Pág 1</t>
  </si>
  <si>
    <t>Pág 2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</si>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</sst>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45" fontId="3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K$1" fmlaRange="Médias!$B$2:$B$9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google.pt/url?sa=i&amp;rct=j&amp;q=&amp;esrc=s&amp;source=images&amp;cd=&amp;cad=rja&amp;uact=8&amp;ved=2ahUKEwjxpoqe4KvgAhUh5uAKHepmAXQQjRx6BAgBEAU&amp;url=https://www.acp.pt/&amp;psig=AOvVaw0q7yAYBYTZqAvOY0-68Kv5&amp;ust=1549702062689649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0</xdr:rowOff>
        </xdr:from>
        <xdr:to>
          <xdr:col>9</xdr:col>
          <xdr:colOff>9525</xdr:colOff>
          <xdr:row>1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</xdr:col>
      <xdr:colOff>80010</xdr:colOff>
      <xdr:row>0</xdr:row>
      <xdr:rowOff>0</xdr:rowOff>
    </xdr:from>
    <xdr:to>
      <xdr:col>1</xdr:col>
      <xdr:colOff>472441</xdr:colOff>
      <xdr:row>1</xdr:row>
      <xdr:rowOff>163769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0"/>
          <a:ext cx="392431" cy="35426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1</xdr:colOff>
      <xdr:row>0</xdr:row>
      <xdr:rowOff>2541</xdr:rowOff>
    </xdr:from>
    <xdr:to>
      <xdr:col>0</xdr:col>
      <xdr:colOff>438151</xdr:colOff>
      <xdr:row>1</xdr:row>
      <xdr:rowOff>180975</xdr:rowOff>
    </xdr:to>
    <xdr:pic>
      <xdr:nvPicPr>
        <xdr:cNvPr id="4" name="Picture 32" descr="Resultado de imagem para logo acp clássicos">
          <a:hlinkClick xmlns:r="http://schemas.openxmlformats.org/officeDocument/2006/relationships" r:id="rId2"/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5" t="8176" r="21462" b="7547"/>
        <a:stretch/>
      </xdr:blipFill>
      <xdr:spPr bwMode="auto">
        <a:xfrm>
          <a:off x="1" y="2541"/>
          <a:ext cx="438150" cy="3689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118110</xdr:colOff>
      <xdr:row>0</xdr:row>
      <xdr:rowOff>0</xdr:rowOff>
    </xdr:from>
    <xdr:to>
      <xdr:col>14</xdr:col>
      <xdr:colOff>34291</xdr:colOff>
      <xdr:row>1</xdr:row>
      <xdr:rowOff>163769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0235" y="0"/>
          <a:ext cx="392431" cy="35426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12</xdr:col>
      <xdr:colOff>38101</xdr:colOff>
      <xdr:row>0</xdr:row>
      <xdr:rowOff>2541</xdr:rowOff>
    </xdr:from>
    <xdr:to>
      <xdr:col>13</xdr:col>
      <xdr:colOff>1</xdr:colOff>
      <xdr:row>1</xdr:row>
      <xdr:rowOff>180975</xdr:rowOff>
    </xdr:to>
    <xdr:pic>
      <xdr:nvPicPr>
        <xdr:cNvPr id="6" name="Picture 32" descr="Resultado de imagem para logo acp clássicos">
          <a:hlinkClick xmlns:r="http://schemas.openxmlformats.org/officeDocument/2006/relationships" r:id="rId2"/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5" t="8176" r="21462" b="7547"/>
        <a:stretch/>
      </xdr:blipFill>
      <xdr:spPr bwMode="auto">
        <a:xfrm>
          <a:off x="5133976" y="2541"/>
          <a:ext cx="438150" cy="3689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4" sqref="B4:B18"/>
    </sheetView>
  </sheetViews>
  <sheetFormatPr defaultRowHeight="15" x14ac:dyDescent="0.25"/>
  <cols>
    <col min="1" max="1" width="3.85546875" bestFit="1" customWidth="1"/>
    <col min="2" max="2" width="9.140625" style="1"/>
    <col min="3" max="3" width="4.140625" style="1" bestFit="1" customWidth="1"/>
    <col min="4" max="4" width="7.140625" bestFit="1" customWidth="1"/>
    <col min="5" max="5" width="1.42578125" customWidth="1"/>
    <col min="6" max="6" width="3.85546875" bestFit="1" customWidth="1"/>
    <col min="7" max="7" width="9.140625" style="1"/>
    <col min="8" max="8" width="4.140625" style="1" bestFit="1" customWidth="1"/>
    <col min="9" max="9" width="7.140625" bestFit="1" customWidth="1"/>
    <col min="10" max="10" width="7.140625" customWidth="1"/>
  </cols>
  <sheetData>
    <row r="1" spans="1:10" x14ac:dyDescent="0.25">
      <c r="A1" s="5" t="s">
        <v>0</v>
      </c>
      <c r="B1" s="5" t="s">
        <v>1</v>
      </c>
      <c r="C1" s="5" t="s">
        <v>3</v>
      </c>
      <c r="D1" s="5" t="s">
        <v>2</v>
      </c>
      <c r="E1" s="6"/>
      <c r="F1" s="5" t="s">
        <v>0</v>
      </c>
      <c r="G1" s="5" t="s">
        <v>1</v>
      </c>
      <c r="H1" s="5" t="s">
        <v>3</v>
      </c>
      <c r="I1" s="5" t="s">
        <v>2</v>
      </c>
      <c r="J1" s="6"/>
    </row>
    <row r="2" spans="1:10" x14ac:dyDescent="0.25">
      <c r="A2" s="2">
        <v>27</v>
      </c>
      <c r="B2" s="3">
        <v>0</v>
      </c>
      <c r="C2" s="3"/>
      <c r="D2" s="4">
        <v>0</v>
      </c>
      <c r="E2" s="7"/>
      <c r="F2" s="2">
        <v>24</v>
      </c>
      <c r="G2" s="3">
        <f>B31+0.1</f>
        <v>3.0000000000000013</v>
      </c>
      <c r="H2" s="3">
        <v>10</v>
      </c>
      <c r="I2" s="4">
        <f>D31+TIME(0,0,H2)</f>
        <v>3.0092592592592614E-3</v>
      </c>
      <c r="J2" s="7"/>
    </row>
    <row r="3" spans="1:10" x14ac:dyDescent="0.25">
      <c r="A3" s="3">
        <v>9</v>
      </c>
      <c r="B3" s="3">
        <v>0.1</v>
      </c>
      <c r="C3" s="3">
        <v>8</v>
      </c>
      <c r="D3" s="4">
        <f>D2+TIME(0,0,C3)</f>
        <v>9.2592592592592588E-5</v>
      </c>
      <c r="E3" s="7"/>
      <c r="F3" s="3">
        <v>9</v>
      </c>
      <c r="G3" s="3">
        <f t="shared" ref="G3:G13" si="0">G2+0.1</f>
        <v>3.1000000000000014</v>
      </c>
      <c r="H3" s="3">
        <v>8</v>
      </c>
      <c r="I3" s="4">
        <f t="shared" ref="I3:I13" si="1">I2+TIME(0,0,H3)</f>
        <v>3.1018518518518539E-3</v>
      </c>
      <c r="J3" s="7"/>
    </row>
    <row r="4" spans="1:10" x14ac:dyDescent="0.25">
      <c r="A4" s="3">
        <v>8</v>
      </c>
      <c r="B4" s="3">
        <f t="shared" ref="B4:B20" si="2">B3+0.1</f>
        <v>0.2</v>
      </c>
      <c r="C4" s="3">
        <v>8</v>
      </c>
      <c r="D4" s="4">
        <f t="shared" ref="D4:D21" si="3">D3+TIME(0,0,C4)</f>
        <v>1.8518518518518518E-4</v>
      </c>
      <c r="E4" s="7"/>
      <c r="F4" s="3">
        <v>8</v>
      </c>
      <c r="G4" s="3">
        <f t="shared" si="0"/>
        <v>3.2000000000000015</v>
      </c>
      <c r="H4" s="3">
        <v>8</v>
      </c>
      <c r="I4" s="4">
        <f t="shared" si="1"/>
        <v>3.1944444444444464E-3</v>
      </c>
      <c r="J4" s="7"/>
    </row>
    <row r="5" spans="1:10" x14ac:dyDescent="0.25">
      <c r="A5" s="3">
        <v>7</v>
      </c>
      <c r="B5" s="3">
        <f t="shared" si="2"/>
        <v>0.30000000000000004</v>
      </c>
      <c r="C5" s="3">
        <v>8</v>
      </c>
      <c r="D5" s="4">
        <f t="shared" si="3"/>
        <v>2.7777777777777778E-4</v>
      </c>
      <c r="E5" s="7"/>
      <c r="F5" s="3">
        <v>7</v>
      </c>
      <c r="G5" s="3">
        <f t="shared" si="0"/>
        <v>3.3000000000000016</v>
      </c>
      <c r="H5" s="3">
        <v>8</v>
      </c>
      <c r="I5" s="4">
        <f t="shared" si="1"/>
        <v>3.2870370370370388E-3</v>
      </c>
      <c r="J5" s="7"/>
    </row>
    <row r="6" spans="1:10" x14ac:dyDescent="0.25">
      <c r="A6" s="3">
        <v>6</v>
      </c>
      <c r="B6" s="3">
        <f t="shared" si="2"/>
        <v>0.4</v>
      </c>
      <c r="C6" s="3">
        <v>8</v>
      </c>
      <c r="D6" s="4">
        <f t="shared" si="3"/>
        <v>3.7037037037037035E-4</v>
      </c>
      <c r="E6" s="7"/>
      <c r="F6" s="3">
        <v>6</v>
      </c>
      <c r="G6" s="3">
        <f t="shared" si="0"/>
        <v>3.4000000000000017</v>
      </c>
      <c r="H6" s="3">
        <v>8</v>
      </c>
      <c r="I6" s="4">
        <f t="shared" si="1"/>
        <v>3.3796296296296313E-3</v>
      </c>
      <c r="J6" s="7"/>
    </row>
    <row r="7" spans="1:10" x14ac:dyDescent="0.25">
      <c r="A7" s="3">
        <v>5</v>
      </c>
      <c r="B7" s="3">
        <f t="shared" si="2"/>
        <v>0.5</v>
      </c>
      <c r="C7" s="3">
        <v>8</v>
      </c>
      <c r="D7" s="4">
        <f t="shared" si="3"/>
        <v>4.6296296296296293E-4</v>
      </c>
      <c r="E7" s="7"/>
      <c r="F7" s="3">
        <v>5</v>
      </c>
      <c r="G7" s="3">
        <f t="shared" si="0"/>
        <v>3.5000000000000018</v>
      </c>
      <c r="H7" s="3">
        <v>8</v>
      </c>
      <c r="I7" s="4">
        <f t="shared" si="1"/>
        <v>3.4722222222222238E-3</v>
      </c>
      <c r="J7" s="7"/>
    </row>
    <row r="8" spans="1:10" x14ac:dyDescent="0.25">
      <c r="A8" s="3">
        <v>4</v>
      </c>
      <c r="B8" s="3">
        <f t="shared" si="2"/>
        <v>0.6</v>
      </c>
      <c r="C8" s="3">
        <v>8</v>
      </c>
      <c r="D8" s="4">
        <f t="shared" si="3"/>
        <v>5.5555555555555556E-4</v>
      </c>
      <c r="E8" s="7"/>
      <c r="F8" s="3">
        <v>4</v>
      </c>
      <c r="G8" s="3">
        <f t="shared" si="0"/>
        <v>3.6000000000000019</v>
      </c>
      <c r="H8" s="3">
        <v>8</v>
      </c>
      <c r="I8" s="4">
        <f t="shared" si="1"/>
        <v>3.5648148148148162E-3</v>
      </c>
      <c r="J8" s="7"/>
    </row>
    <row r="9" spans="1:10" x14ac:dyDescent="0.25">
      <c r="A9" s="3">
        <v>3</v>
      </c>
      <c r="B9" s="3">
        <f t="shared" si="2"/>
        <v>0.7</v>
      </c>
      <c r="C9" s="3">
        <v>8</v>
      </c>
      <c r="D9" s="4">
        <f t="shared" si="3"/>
        <v>6.4814814814814813E-4</v>
      </c>
      <c r="E9" s="7"/>
      <c r="F9" s="3">
        <v>3</v>
      </c>
      <c r="G9" s="3">
        <f t="shared" si="0"/>
        <v>3.700000000000002</v>
      </c>
      <c r="H9" s="3">
        <v>8</v>
      </c>
      <c r="I9" s="4">
        <f t="shared" si="1"/>
        <v>3.6574074074074087E-3</v>
      </c>
      <c r="J9" s="7"/>
    </row>
    <row r="10" spans="1:10" x14ac:dyDescent="0.25">
      <c r="A10" s="3">
        <v>2</v>
      </c>
      <c r="B10" s="3">
        <f t="shared" si="2"/>
        <v>0.79999999999999993</v>
      </c>
      <c r="C10" s="3">
        <v>8</v>
      </c>
      <c r="D10" s="4">
        <f t="shared" si="3"/>
        <v>7.407407407407407E-4</v>
      </c>
      <c r="E10" s="7"/>
      <c r="F10" s="3">
        <v>2</v>
      </c>
      <c r="G10" s="3">
        <f t="shared" si="0"/>
        <v>3.800000000000002</v>
      </c>
      <c r="H10" s="3">
        <v>8</v>
      </c>
      <c r="I10" s="4">
        <f t="shared" si="1"/>
        <v>3.7500000000000012E-3</v>
      </c>
      <c r="J10" s="7"/>
    </row>
    <row r="11" spans="1:10" x14ac:dyDescent="0.25">
      <c r="A11" s="3">
        <v>1</v>
      </c>
      <c r="B11" s="3">
        <f t="shared" si="2"/>
        <v>0.89999999999999991</v>
      </c>
      <c r="C11" s="3">
        <v>8</v>
      </c>
      <c r="D11" s="4">
        <f t="shared" si="3"/>
        <v>8.3333333333333328E-4</v>
      </c>
      <c r="E11" s="7"/>
      <c r="F11" s="3">
        <v>1</v>
      </c>
      <c r="G11" s="3">
        <f t="shared" si="0"/>
        <v>3.9000000000000021</v>
      </c>
      <c r="H11" s="3">
        <v>8</v>
      </c>
      <c r="I11" s="4">
        <f t="shared" si="1"/>
        <v>3.8425925925925936E-3</v>
      </c>
      <c r="J11" s="7"/>
    </row>
    <row r="12" spans="1:10" x14ac:dyDescent="0.25">
      <c r="A12" s="2">
        <v>26</v>
      </c>
      <c r="B12" s="3">
        <f t="shared" si="2"/>
        <v>0.99999999999999989</v>
      </c>
      <c r="C12" s="3">
        <v>8</v>
      </c>
      <c r="D12" s="4">
        <f t="shared" si="3"/>
        <v>9.2592592592592585E-4</v>
      </c>
      <c r="E12" s="7"/>
      <c r="F12" s="2">
        <v>23</v>
      </c>
      <c r="G12" s="3">
        <f t="shared" si="0"/>
        <v>4.0000000000000018</v>
      </c>
      <c r="H12" s="3">
        <v>8</v>
      </c>
      <c r="I12" s="4">
        <f t="shared" si="1"/>
        <v>3.9351851851851865E-3</v>
      </c>
      <c r="J12" s="7"/>
    </row>
    <row r="13" spans="1:10" x14ac:dyDescent="0.25">
      <c r="A13" s="3">
        <v>9</v>
      </c>
      <c r="B13" s="3">
        <f t="shared" si="2"/>
        <v>1.0999999999999999</v>
      </c>
      <c r="C13" s="3">
        <v>8</v>
      </c>
      <c r="D13" s="4">
        <f t="shared" si="3"/>
        <v>1.0185185185185184E-3</v>
      </c>
      <c r="E13" s="7"/>
      <c r="F13" s="3">
        <v>9</v>
      </c>
      <c r="G13" s="3">
        <f t="shared" si="0"/>
        <v>4.1000000000000014</v>
      </c>
      <c r="H13" s="3">
        <v>8</v>
      </c>
      <c r="I13" s="4">
        <f t="shared" si="1"/>
        <v>4.0277777777777794E-3</v>
      </c>
      <c r="J13" s="7"/>
    </row>
    <row r="14" spans="1:10" x14ac:dyDescent="0.25">
      <c r="A14" s="3">
        <v>8</v>
      </c>
      <c r="B14" s="3">
        <f t="shared" si="2"/>
        <v>1.2</v>
      </c>
      <c r="C14" s="3">
        <v>8</v>
      </c>
      <c r="D14" s="4">
        <f t="shared" si="3"/>
        <v>1.1111111111111111E-3</v>
      </c>
      <c r="E14" s="7"/>
      <c r="F14" s="3">
        <v>8</v>
      </c>
      <c r="G14" s="3">
        <f t="shared" ref="G14:G22" si="4">G13+0.1</f>
        <v>4.2000000000000011</v>
      </c>
      <c r="H14" s="3">
        <v>8</v>
      </c>
      <c r="I14" s="4">
        <f t="shared" ref="I14:I22" si="5">I13+TIME(0,0,H14)</f>
        <v>4.1203703703703723E-3</v>
      </c>
      <c r="J14" s="7"/>
    </row>
    <row r="15" spans="1:10" x14ac:dyDescent="0.25">
      <c r="A15" s="3">
        <v>7</v>
      </c>
      <c r="B15" s="3">
        <f t="shared" si="2"/>
        <v>1.3</v>
      </c>
      <c r="C15" s="3">
        <v>8</v>
      </c>
      <c r="D15" s="4">
        <f t="shared" si="3"/>
        <v>1.2037037037037038E-3</v>
      </c>
      <c r="E15" s="7"/>
      <c r="F15" s="3">
        <v>7</v>
      </c>
      <c r="G15" s="3">
        <f t="shared" si="4"/>
        <v>4.3000000000000007</v>
      </c>
      <c r="H15" s="3">
        <v>8</v>
      </c>
      <c r="I15" s="4">
        <f t="shared" si="5"/>
        <v>4.2129629629629652E-3</v>
      </c>
      <c r="J15" s="7"/>
    </row>
    <row r="16" spans="1:10" x14ac:dyDescent="0.25">
      <c r="A16" s="3">
        <v>6</v>
      </c>
      <c r="B16" s="3">
        <f t="shared" si="2"/>
        <v>1.4000000000000001</v>
      </c>
      <c r="C16" s="3">
        <v>8</v>
      </c>
      <c r="D16" s="4">
        <f t="shared" si="3"/>
        <v>1.2962962962962965E-3</v>
      </c>
      <c r="E16" s="7"/>
      <c r="F16" s="3">
        <v>6</v>
      </c>
      <c r="G16" s="3">
        <f t="shared" si="4"/>
        <v>4.4000000000000004</v>
      </c>
      <c r="H16" s="3">
        <v>8</v>
      </c>
      <c r="I16" s="4">
        <f t="shared" si="5"/>
        <v>4.3055555555555581E-3</v>
      </c>
      <c r="J16" s="7"/>
    </row>
    <row r="17" spans="1:10" x14ac:dyDescent="0.25">
      <c r="A17" s="3">
        <v>5</v>
      </c>
      <c r="B17" s="3">
        <f t="shared" si="2"/>
        <v>1.5000000000000002</v>
      </c>
      <c r="C17" s="3">
        <v>8</v>
      </c>
      <c r="D17" s="4">
        <f t="shared" si="3"/>
        <v>1.3888888888888892E-3</v>
      </c>
      <c r="E17" s="7"/>
      <c r="F17" s="3">
        <v>5</v>
      </c>
      <c r="G17" s="3">
        <f t="shared" si="4"/>
        <v>4.5</v>
      </c>
      <c r="H17" s="3">
        <v>8</v>
      </c>
      <c r="I17" s="4">
        <f t="shared" si="5"/>
        <v>4.398148148148151E-3</v>
      </c>
      <c r="J17" s="7"/>
    </row>
    <row r="18" spans="1:10" x14ac:dyDescent="0.25">
      <c r="A18" s="3">
        <v>4</v>
      </c>
      <c r="B18" s="3">
        <f t="shared" si="2"/>
        <v>1.6000000000000003</v>
      </c>
      <c r="C18" s="3">
        <v>8</v>
      </c>
      <c r="D18" s="4">
        <f t="shared" si="3"/>
        <v>1.4814814814814818E-3</v>
      </c>
      <c r="E18" s="7"/>
      <c r="F18" s="3">
        <v>4</v>
      </c>
      <c r="G18" s="3">
        <f t="shared" si="4"/>
        <v>4.5999999999999996</v>
      </c>
      <c r="H18" s="3">
        <v>8</v>
      </c>
      <c r="I18" s="4">
        <f t="shared" si="5"/>
        <v>4.4907407407407439E-3</v>
      </c>
      <c r="J18" s="7"/>
    </row>
    <row r="19" spans="1:10" x14ac:dyDescent="0.25">
      <c r="A19" s="3">
        <v>3</v>
      </c>
      <c r="B19" s="3">
        <f t="shared" si="2"/>
        <v>1.7000000000000004</v>
      </c>
      <c r="C19" s="3">
        <v>8</v>
      </c>
      <c r="D19" s="4">
        <f t="shared" si="3"/>
        <v>1.5740740740740745E-3</v>
      </c>
      <c r="E19" s="7"/>
      <c r="F19" s="3">
        <v>3</v>
      </c>
      <c r="G19" s="3">
        <f t="shared" si="4"/>
        <v>4.6999999999999993</v>
      </c>
      <c r="H19" s="3">
        <v>8</v>
      </c>
      <c r="I19" s="4">
        <f t="shared" si="5"/>
        <v>4.5833333333333368E-3</v>
      </c>
      <c r="J19" s="7"/>
    </row>
    <row r="20" spans="1:10" x14ac:dyDescent="0.25">
      <c r="A20" s="3">
        <v>2</v>
      </c>
      <c r="B20" s="3">
        <f t="shared" si="2"/>
        <v>1.8000000000000005</v>
      </c>
      <c r="C20" s="3">
        <v>8</v>
      </c>
      <c r="D20" s="4">
        <f t="shared" si="3"/>
        <v>1.6666666666666672E-3</v>
      </c>
      <c r="E20" s="7"/>
      <c r="F20" s="3">
        <v>2</v>
      </c>
      <c r="G20" s="3">
        <f t="shared" si="4"/>
        <v>4.7999999999999989</v>
      </c>
      <c r="H20" s="3">
        <v>8</v>
      </c>
      <c r="I20" s="4">
        <f t="shared" si="5"/>
        <v>4.6759259259259297E-3</v>
      </c>
      <c r="J20" s="7"/>
    </row>
    <row r="21" spans="1:10" x14ac:dyDescent="0.25">
      <c r="A21" s="3">
        <v>1</v>
      </c>
      <c r="B21" s="3">
        <f t="shared" ref="B21" si="6">B20+0.1</f>
        <v>1.9000000000000006</v>
      </c>
      <c r="C21" s="3">
        <v>8</v>
      </c>
      <c r="D21" s="4">
        <f t="shared" si="3"/>
        <v>1.7592592592592599E-3</v>
      </c>
      <c r="E21" s="7"/>
      <c r="F21" s="3">
        <v>1</v>
      </c>
      <c r="G21" s="3">
        <f t="shared" si="4"/>
        <v>4.8999999999999986</v>
      </c>
      <c r="H21" s="3">
        <v>8</v>
      </c>
      <c r="I21" s="4">
        <f t="shared" si="5"/>
        <v>4.7685185185185226E-3</v>
      </c>
      <c r="J21" s="7"/>
    </row>
    <row r="22" spans="1:10" x14ac:dyDescent="0.25">
      <c r="A22" s="2">
        <v>25</v>
      </c>
      <c r="B22" s="3">
        <f t="shared" ref="B22:B31" si="7">B21+0.1</f>
        <v>2.0000000000000004</v>
      </c>
      <c r="C22" s="3">
        <v>8</v>
      </c>
      <c r="D22" s="4">
        <f t="shared" ref="D22:D31" si="8">D21+TIME(0,0,C22)</f>
        <v>1.8518518518518526E-3</v>
      </c>
      <c r="E22" s="8"/>
      <c r="F22" s="2">
        <v>22</v>
      </c>
      <c r="G22" s="3">
        <f t="shared" si="4"/>
        <v>4.9999999999999982</v>
      </c>
      <c r="H22" s="3">
        <v>8</v>
      </c>
      <c r="I22" s="4">
        <f t="shared" si="5"/>
        <v>4.8611111111111155E-3</v>
      </c>
      <c r="J22" s="8"/>
    </row>
    <row r="23" spans="1:10" x14ac:dyDescent="0.25">
      <c r="A23" s="3">
        <v>9</v>
      </c>
      <c r="B23" s="3">
        <f t="shared" si="7"/>
        <v>2.1000000000000005</v>
      </c>
      <c r="C23" s="3">
        <v>10</v>
      </c>
      <c r="D23" s="4">
        <f t="shared" si="8"/>
        <v>1.9675925925925933E-3</v>
      </c>
      <c r="E23" s="8"/>
      <c r="F23" s="8"/>
      <c r="G23" s="9"/>
      <c r="H23" s="9"/>
      <c r="I23" s="8"/>
      <c r="J23" s="8"/>
    </row>
    <row r="24" spans="1:10" x14ac:dyDescent="0.25">
      <c r="A24" s="3">
        <v>8</v>
      </c>
      <c r="B24" s="3">
        <f t="shared" si="7"/>
        <v>2.2000000000000006</v>
      </c>
      <c r="C24" s="3">
        <v>10</v>
      </c>
      <c r="D24" s="4">
        <f t="shared" si="8"/>
        <v>2.0833333333333342E-3</v>
      </c>
      <c r="E24" s="8"/>
      <c r="F24" s="8"/>
      <c r="G24" s="9"/>
      <c r="H24" s="9"/>
      <c r="I24" s="8"/>
      <c r="J24" s="8"/>
    </row>
    <row r="25" spans="1:10" x14ac:dyDescent="0.25">
      <c r="A25" s="3">
        <v>7</v>
      </c>
      <c r="B25" s="3">
        <f t="shared" si="7"/>
        <v>2.3000000000000007</v>
      </c>
      <c r="C25" s="3">
        <v>10</v>
      </c>
      <c r="D25" s="4">
        <f t="shared" si="8"/>
        <v>2.1990740740740751E-3</v>
      </c>
      <c r="E25" s="8"/>
      <c r="F25" s="8"/>
      <c r="G25" s="9"/>
      <c r="H25" s="9"/>
      <c r="I25" s="8"/>
      <c r="J25" s="8"/>
    </row>
    <row r="26" spans="1:10" x14ac:dyDescent="0.25">
      <c r="A26" s="3">
        <v>6</v>
      </c>
      <c r="B26" s="3">
        <f t="shared" si="7"/>
        <v>2.4000000000000008</v>
      </c>
      <c r="C26" s="3">
        <v>10</v>
      </c>
      <c r="D26" s="4">
        <f t="shared" si="8"/>
        <v>2.314814814814816E-3</v>
      </c>
      <c r="E26" s="8"/>
      <c r="F26" s="8"/>
      <c r="G26" s="9"/>
      <c r="H26" s="9"/>
      <c r="I26" s="8"/>
      <c r="J26" s="8"/>
    </row>
    <row r="27" spans="1:10" x14ac:dyDescent="0.25">
      <c r="A27" s="3">
        <v>5</v>
      </c>
      <c r="B27" s="3">
        <f t="shared" si="7"/>
        <v>2.5000000000000009</v>
      </c>
      <c r="C27" s="3">
        <v>10</v>
      </c>
      <c r="D27" s="4">
        <f t="shared" si="8"/>
        <v>2.4305555555555569E-3</v>
      </c>
      <c r="E27" s="8"/>
      <c r="F27" s="8"/>
      <c r="G27" s="9"/>
      <c r="H27" s="9"/>
      <c r="I27" s="8"/>
      <c r="J27" s="8"/>
    </row>
    <row r="28" spans="1:10" x14ac:dyDescent="0.25">
      <c r="A28" s="3">
        <v>4</v>
      </c>
      <c r="B28" s="3">
        <f t="shared" si="7"/>
        <v>2.600000000000001</v>
      </c>
      <c r="C28" s="3">
        <v>10</v>
      </c>
      <c r="D28" s="4">
        <f t="shared" si="8"/>
        <v>2.5462962962962978E-3</v>
      </c>
      <c r="E28" s="8"/>
      <c r="F28" s="8"/>
      <c r="G28" s="9"/>
      <c r="H28" s="9"/>
      <c r="I28" s="8"/>
      <c r="J28" s="8"/>
    </row>
    <row r="29" spans="1:10" x14ac:dyDescent="0.25">
      <c r="A29" s="3">
        <v>3</v>
      </c>
      <c r="B29" s="3">
        <f t="shared" si="7"/>
        <v>2.7000000000000011</v>
      </c>
      <c r="C29" s="3">
        <v>10</v>
      </c>
      <c r="D29" s="4">
        <f t="shared" si="8"/>
        <v>2.6620370370370387E-3</v>
      </c>
      <c r="E29" s="8"/>
      <c r="F29" s="8"/>
      <c r="G29" s="9"/>
      <c r="H29" s="9"/>
      <c r="I29" s="8"/>
      <c r="J29" s="8"/>
    </row>
    <row r="30" spans="1:10" x14ac:dyDescent="0.25">
      <c r="A30" s="3">
        <v>2</v>
      </c>
      <c r="B30" s="3">
        <f t="shared" si="7"/>
        <v>2.8000000000000012</v>
      </c>
      <c r="C30" s="3">
        <v>10</v>
      </c>
      <c r="D30" s="4">
        <f t="shared" si="8"/>
        <v>2.7777777777777796E-3</v>
      </c>
      <c r="E30" s="8"/>
      <c r="F30" s="8"/>
      <c r="G30" s="9"/>
      <c r="H30" s="9"/>
      <c r="I30" s="8"/>
      <c r="J30" s="8"/>
    </row>
    <row r="31" spans="1:10" x14ac:dyDescent="0.25">
      <c r="A31" s="3">
        <v>1</v>
      </c>
      <c r="B31" s="3">
        <f t="shared" si="7"/>
        <v>2.9000000000000012</v>
      </c>
      <c r="C31" s="3">
        <v>10</v>
      </c>
      <c r="D31" s="4">
        <f t="shared" si="8"/>
        <v>2.8935185185185205E-3</v>
      </c>
      <c r="E31" s="8"/>
      <c r="F31" s="8"/>
      <c r="G31" s="9"/>
      <c r="H31" s="9"/>
      <c r="I31" s="8"/>
      <c r="J31" s="8"/>
    </row>
    <row r="32" spans="1:10" x14ac:dyDescent="0.25">
      <c r="A32" s="8"/>
      <c r="B32" s="9"/>
      <c r="C32" s="9"/>
      <c r="D32" s="8"/>
      <c r="E32" s="8"/>
      <c r="F32" s="8"/>
      <c r="G32" s="9"/>
      <c r="H32" s="9"/>
      <c r="I32" s="8"/>
      <c r="J32" s="8"/>
    </row>
  </sheetData>
  <customSheetViews>
    <customSheetView guid="{B9055564-68F6-4876-9EB3-62D7B9C20958}">
      <selection activeCell="L22" sqref="L2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3"/>
  <sheetViews>
    <sheetView tabSelected="1" zoomScaleNormal="100" workbookViewId="0">
      <selection activeCell="I41" sqref="I41"/>
    </sheetView>
  </sheetViews>
  <sheetFormatPr defaultRowHeight="15" x14ac:dyDescent="0.25"/>
  <cols>
    <col min="1" max="2" width="7.140625" style="1" customWidth="1"/>
    <col min="3" max="3" width="9.140625" style="1"/>
    <col min="4" max="4" width="1.5703125" style="1" customWidth="1"/>
    <col min="5" max="6" width="7.140625" style="1" customWidth="1"/>
    <col min="7" max="7" width="9.140625" style="1"/>
    <col min="8" max="8" width="1.85546875" style="1" customWidth="1"/>
    <col min="9" max="10" width="7.140625" style="1" customWidth="1"/>
    <col min="11" max="11" width="9.7109375" style="1" customWidth="1"/>
    <col min="12" max="12" width="0.7109375" style="1" customWidth="1"/>
    <col min="13" max="14" width="7.140625" style="1" customWidth="1"/>
    <col min="15" max="15" width="9.140625" style="1"/>
    <col min="16" max="16" width="2.140625" style="1" customWidth="1"/>
    <col min="17" max="18" width="7.140625" style="1" customWidth="1"/>
    <col min="19" max="19" width="9.140625" style="1"/>
    <col min="20" max="20" width="2" style="1" customWidth="1"/>
    <col min="21" max="22" width="7.140625" style="1" customWidth="1"/>
    <col min="23" max="23" width="9.140625" style="1"/>
    <col min="24" max="24" width="7.7109375" style="1" customWidth="1"/>
    <col min="25" max="16384" width="9.140625" style="1"/>
  </cols>
  <sheetData>
    <row r="1" spans="1:23" x14ac:dyDescent="0.25">
      <c r="G1" s="16" t="s">
        <v>5</v>
      </c>
      <c r="H1" s="16"/>
      <c r="K1" s="11">
        <v>1</v>
      </c>
      <c r="S1" s="16" t="s">
        <v>5</v>
      </c>
      <c r="T1" s="16"/>
      <c r="U1" s="1">
        <f>VLOOKUP(K1,Médias!A1:B9,2,FALSE)</f>
        <v>50</v>
      </c>
    </row>
    <row r="2" spans="1:23" x14ac:dyDescent="0.25">
      <c r="K2" s="1" t="s">
        <v>6</v>
      </c>
      <c r="W2" s="1" t="s">
        <v>7</v>
      </c>
    </row>
    <row r="3" spans="1:23" s="13" customFormat="1" ht="18.95" customHeight="1" x14ac:dyDescent="0.25">
      <c r="A3" s="12" t="s">
        <v>0</v>
      </c>
      <c r="B3" s="12" t="s">
        <v>8</v>
      </c>
      <c r="C3" s="12" t="s">
        <v>2</v>
      </c>
      <c r="E3" s="12" t="s">
        <v>0</v>
      </c>
      <c r="F3" s="12" t="s">
        <v>8</v>
      </c>
      <c r="G3" s="12" t="s">
        <v>2</v>
      </c>
      <c r="I3" s="12" t="s">
        <v>0</v>
      </c>
      <c r="J3" s="12" t="s">
        <v>8</v>
      </c>
      <c r="K3" s="12" t="s">
        <v>2</v>
      </c>
      <c r="M3" s="12" t="s">
        <v>0</v>
      </c>
      <c r="N3" s="12" t="s">
        <v>8</v>
      </c>
      <c r="O3" s="12" t="s">
        <v>2</v>
      </c>
      <c r="Q3" s="12" t="s">
        <v>0</v>
      </c>
      <c r="R3" s="12" t="s">
        <v>8</v>
      </c>
      <c r="S3" s="12" t="s">
        <v>2</v>
      </c>
      <c r="U3" s="12" t="s">
        <v>0</v>
      </c>
      <c r="V3" s="12" t="s">
        <v>8</v>
      </c>
      <c r="W3" s="12" t="s">
        <v>2</v>
      </c>
    </row>
    <row r="4" spans="1:23" s="13" customFormat="1" ht="18.95" customHeight="1" x14ac:dyDescent="0.25">
      <c r="A4" s="14">
        <v>0</v>
      </c>
      <c r="B4" s="17"/>
      <c r="C4" s="15">
        <v>0</v>
      </c>
      <c r="E4" s="14">
        <v>3</v>
      </c>
      <c r="F4" s="17"/>
      <c r="G4" s="15">
        <f>TIME(0,0,ROUND(E4*10*VLOOKUP($K$1,Médias!$A$1:G$9,3,FALSE),0))</f>
        <v>2.5000000000000001E-3</v>
      </c>
      <c r="I4" s="14">
        <v>6</v>
      </c>
      <c r="J4" s="17"/>
      <c r="K4" s="15">
        <f>TIME(0,0,ROUND(I4*10*VLOOKUP($K$1,Médias!$A$1:K$9,3,FALSE),0))</f>
        <v>5.0000000000000001E-3</v>
      </c>
      <c r="M4" s="14">
        <v>9</v>
      </c>
      <c r="N4" s="17"/>
      <c r="O4" s="15">
        <f>TIME(0,0,ROUND(M4*10*VLOOKUP($K$1,Médias!$A$1:O$9,3,FALSE),0))</f>
        <v>7.5000000000000006E-3</v>
      </c>
      <c r="Q4" s="14">
        <v>12</v>
      </c>
      <c r="R4" s="17"/>
      <c r="S4" s="15">
        <f>TIME(0,0,ROUND(Q4*10*VLOOKUP($K$1,Médias!$A$1:S$9,3,FALSE),0))</f>
        <v>0.01</v>
      </c>
      <c r="U4" s="14">
        <v>15</v>
      </c>
      <c r="V4" s="17"/>
      <c r="W4" s="15">
        <f>TIME(0,0,ROUND(U4*10*VLOOKUP($K$1,Médias!$A$1:W$9,3,FALSE),0))</f>
        <v>1.2499999999999999E-2</v>
      </c>
    </row>
    <row r="5" spans="1:23" s="13" customFormat="1" ht="18.95" customHeight="1" x14ac:dyDescent="0.25">
      <c r="A5" s="14">
        <v>0.1</v>
      </c>
      <c r="B5" s="17"/>
      <c r="C5" s="15">
        <f>TIME(0,0,ROUND(A5*10*VLOOKUP($K$1,Médias!$A$1:C$9,3,FALSE),0))</f>
        <v>8.1018518518518516E-5</v>
      </c>
      <c r="E5" s="14">
        <v>3.1</v>
      </c>
      <c r="F5" s="17"/>
      <c r="G5" s="15">
        <f>TIME(0,0,ROUND(E5*10*VLOOKUP($K$1,Médias!$A$1:G$9,3,FALSE),0))</f>
        <v>2.5810185185185185E-3</v>
      </c>
      <c r="I5" s="14">
        <v>6.1</v>
      </c>
      <c r="J5" s="17"/>
      <c r="K5" s="15">
        <f>TIME(0,0,ROUND(I5*10*VLOOKUP($K$1,Médias!$A$1:K$9,3,FALSE),0))</f>
        <v>5.0810185185185186E-3</v>
      </c>
      <c r="M5" s="14">
        <v>9.1000000000000103</v>
      </c>
      <c r="N5" s="17"/>
      <c r="O5" s="15">
        <f>TIME(0,0,ROUND(M5*10*VLOOKUP($K$1,Médias!$A$1:O$9,3,FALSE),0))</f>
        <v>7.5810185185185182E-3</v>
      </c>
      <c r="Q5" s="14">
        <v>12.1</v>
      </c>
      <c r="R5" s="17"/>
      <c r="S5" s="15">
        <f>TIME(0,0,ROUND(Q5*10*VLOOKUP($K$1,Médias!$A$1:S$9,3,FALSE),0))</f>
        <v>1.0081018518518519E-2</v>
      </c>
      <c r="U5" s="14">
        <f>U4+0.1</f>
        <v>15.1</v>
      </c>
      <c r="V5" s="17"/>
      <c r="W5" s="15">
        <f>TIME(0,0,ROUND(U5*10*VLOOKUP($K$1,Médias!$A$1:W$9,3,FALSE),0))</f>
        <v>1.2581018518518519E-2</v>
      </c>
    </row>
    <row r="6" spans="1:23" s="13" customFormat="1" ht="18.95" customHeight="1" x14ac:dyDescent="0.25">
      <c r="A6" s="14">
        <v>0.2</v>
      </c>
      <c r="B6" s="17"/>
      <c r="C6" s="15">
        <f>TIME(0,0,ROUND(A6*10*VLOOKUP($K$1,Médias!$A$1:C$9,3,FALSE),0))</f>
        <v>1.6203703703703703E-4</v>
      </c>
      <c r="E6" s="14">
        <v>3.2</v>
      </c>
      <c r="F6" s="17"/>
      <c r="G6" s="15">
        <f>TIME(0,0,ROUND(E6*10*VLOOKUP($K$1,Médias!$A$1:G$9,3,FALSE),0))</f>
        <v>2.6620370370370374E-3</v>
      </c>
      <c r="I6" s="14">
        <v>6.2</v>
      </c>
      <c r="J6" s="17"/>
      <c r="K6" s="15">
        <f>TIME(0,0,ROUND(I6*10*VLOOKUP($K$1,Médias!$A$1:K$9,3,FALSE),0))</f>
        <v>5.162037037037037E-3</v>
      </c>
      <c r="M6" s="14">
        <v>9.2000000000000099</v>
      </c>
      <c r="N6" s="17"/>
      <c r="O6" s="15">
        <f>TIME(0,0,ROUND(M6*10*VLOOKUP($K$1,Médias!$A$1:O$9,3,FALSE),0))</f>
        <v>7.6620370370370366E-3</v>
      </c>
      <c r="Q6" s="14">
        <v>12.2</v>
      </c>
      <c r="R6" s="17"/>
      <c r="S6" s="15">
        <f>TIME(0,0,ROUND(Q6*10*VLOOKUP($K$1,Médias!$A$1:S$9,3,FALSE),0))</f>
        <v>1.0162037037037037E-2</v>
      </c>
      <c r="U6" s="14">
        <f t="shared" ref="U6:U33" si="0">U5+0.1</f>
        <v>15.2</v>
      </c>
      <c r="V6" s="17"/>
      <c r="W6" s="15">
        <f>TIME(0,0,ROUND(U6*10*VLOOKUP($K$1,Médias!$A$1:W$9,3,FALSE),0))</f>
        <v>1.2662037037037039E-2</v>
      </c>
    </row>
    <row r="7" spans="1:23" s="13" customFormat="1" ht="18.95" customHeight="1" x14ac:dyDescent="0.25">
      <c r="A7" s="14">
        <v>0.3</v>
      </c>
      <c r="B7" s="17"/>
      <c r="C7" s="15">
        <f>TIME(0,0,ROUND(A7*10*VLOOKUP($K$1,Médias!$A$1:C$9,3,FALSE),0))</f>
        <v>2.5462962962962961E-4</v>
      </c>
      <c r="E7" s="14">
        <v>3.3</v>
      </c>
      <c r="F7" s="17"/>
      <c r="G7" s="15">
        <f>TIME(0,0,ROUND(E7*10*VLOOKUP($K$1,Médias!$A$1:G$9,3,FALSE),0))</f>
        <v>2.7546296296296294E-3</v>
      </c>
      <c r="I7" s="14">
        <v>6.3</v>
      </c>
      <c r="J7" s="17"/>
      <c r="K7" s="15">
        <f>TIME(0,0,ROUND(I7*10*VLOOKUP($K$1,Médias!$A$1:K$9,3,FALSE),0))</f>
        <v>5.2546296296296299E-3</v>
      </c>
      <c r="M7" s="14">
        <v>9.3000000000000096</v>
      </c>
      <c r="N7" s="17"/>
      <c r="O7" s="15">
        <f>TIME(0,0,ROUND(M7*10*VLOOKUP($K$1,Médias!$A$1:O$9,3,FALSE),0))</f>
        <v>7.7546296296296287E-3</v>
      </c>
      <c r="Q7" s="14">
        <v>12.3</v>
      </c>
      <c r="R7" s="17"/>
      <c r="S7" s="15">
        <f>TIME(0,0,ROUND(Q7*10*VLOOKUP($K$1,Médias!$A$1:S$9,3,FALSE),0))</f>
        <v>1.0254629629629629E-2</v>
      </c>
      <c r="U7" s="14">
        <f t="shared" si="0"/>
        <v>15.299999999999999</v>
      </c>
      <c r="V7" s="17"/>
      <c r="W7" s="15">
        <f>TIME(0,0,ROUND(U7*10*VLOOKUP($K$1,Médias!$A$1:W$9,3,FALSE),0))</f>
        <v>1.275462962962963E-2</v>
      </c>
    </row>
    <row r="8" spans="1:23" s="13" customFormat="1" ht="18.95" customHeight="1" x14ac:dyDescent="0.25">
      <c r="A8" s="14">
        <v>0.4</v>
      </c>
      <c r="B8" s="17"/>
      <c r="C8" s="15">
        <f>TIME(0,0,ROUND(A8*10*VLOOKUP($K$1,Médias!$A$1:C$9,3,FALSE),0))</f>
        <v>3.3564814814814812E-4</v>
      </c>
      <c r="E8" s="14">
        <v>3.4</v>
      </c>
      <c r="F8" s="17"/>
      <c r="G8" s="15">
        <f>TIME(0,0,ROUND(E8*10*VLOOKUP($K$1,Médias!$A$1:G$9,3,FALSE),0))</f>
        <v>2.8356481481481479E-3</v>
      </c>
      <c r="I8" s="14">
        <v>6.4</v>
      </c>
      <c r="J8" s="17"/>
      <c r="K8" s="15">
        <f>TIME(0,0,ROUND(I8*10*VLOOKUP($K$1,Médias!$A$1:K$9,3,FALSE),0))</f>
        <v>5.3356481481481484E-3</v>
      </c>
      <c r="M8" s="14">
        <v>9.4</v>
      </c>
      <c r="N8" s="17"/>
      <c r="O8" s="15">
        <f>TIME(0,0,ROUND(M8*10*VLOOKUP($K$1,Médias!$A$1:O$9,3,FALSE),0))</f>
        <v>7.8356481481481489E-3</v>
      </c>
      <c r="Q8" s="14">
        <v>12.4</v>
      </c>
      <c r="R8" s="17"/>
      <c r="S8" s="15">
        <f>TIME(0,0,ROUND(Q8*10*VLOOKUP($K$1,Médias!$A$1:S$9,3,FALSE),0))</f>
        <v>1.0335648148148148E-2</v>
      </c>
      <c r="U8" s="14">
        <f t="shared" si="0"/>
        <v>15.399999999999999</v>
      </c>
      <c r="V8" s="17"/>
      <c r="W8" s="15">
        <f>TIME(0,0,ROUND(U8*10*VLOOKUP($K$1,Médias!$A$1:W$9,3,FALSE),0))</f>
        <v>1.283564814814815E-2</v>
      </c>
    </row>
    <row r="9" spans="1:23" s="13" customFormat="1" ht="18.95" customHeight="1" x14ac:dyDescent="0.25">
      <c r="A9" s="14">
        <v>0.5</v>
      </c>
      <c r="B9" s="17"/>
      <c r="C9" s="15">
        <f>TIME(0,0,ROUND(A9*10*VLOOKUP($K$1,Médias!$A$1:C$9,3,FALSE),0))</f>
        <v>4.1666666666666669E-4</v>
      </c>
      <c r="E9" s="14">
        <v>3.5</v>
      </c>
      <c r="F9" s="17"/>
      <c r="G9" s="15">
        <f>TIME(0,0,ROUND(E9*10*VLOOKUP($K$1,Médias!$A$1:G$9,3,FALSE),0))</f>
        <v>2.9166666666666668E-3</v>
      </c>
      <c r="I9" s="14">
        <v>6.5</v>
      </c>
      <c r="J9" s="17"/>
      <c r="K9" s="15">
        <f>TIME(0,0,ROUND(I9*10*VLOOKUP($K$1,Médias!$A$1:K$9,3,FALSE),0))</f>
        <v>5.4166666666666669E-3</v>
      </c>
      <c r="M9" s="14">
        <v>9.5000000000000107</v>
      </c>
      <c r="N9" s="17"/>
      <c r="O9" s="15">
        <f>TIME(0,0,ROUND(M9*10*VLOOKUP($K$1,Médias!$A$1:O$9,3,FALSE),0))</f>
        <v>7.9166666666666673E-3</v>
      </c>
      <c r="Q9" s="14">
        <v>12.5</v>
      </c>
      <c r="R9" s="17"/>
      <c r="S9" s="15">
        <f>TIME(0,0,ROUND(Q9*10*VLOOKUP($K$1,Médias!$A$1:S$9,3,FALSE),0))</f>
        <v>1.0416666666666666E-2</v>
      </c>
      <c r="U9" s="14">
        <f t="shared" si="0"/>
        <v>15.499999999999998</v>
      </c>
      <c r="V9" s="17"/>
      <c r="W9" s="15">
        <f>TIME(0,0,ROUND(U9*10*VLOOKUP($K$1,Médias!$A$1:W$9,3,FALSE),0))</f>
        <v>1.2916666666666667E-2</v>
      </c>
    </row>
    <row r="10" spans="1:23" s="13" customFormat="1" ht="18.95" customHeight="1" x14ac:dyDescent="0.25">
      <c r="A10" s="14">
        <v>0.6</v>
      </c>
      <c r="B10" s="17"/>
      <c r="C10" s="15">
        <f>TIME(0,0,ROUND(A10*10*VLOOKUP($K$1,Médias!$A$1:C$9,3,FALSE),0))</f>
        <v>4.9768518518518521E-4</v>
      </c>
      <c r="E10" s="14">
        <v>3.6</v>
      </c>
      <c r="F10" s="17"/>
      <c r="G10" s="15">
        <f>TIME(0,0,ROUND(E10*10*VLOOKUP($K$1,Médias!$A$1:G$9,3,FALSE),0))</f>
        <v>2.9976851851851848E-3</v>
      </c>
      <c r="I10" s="14">
        <v>6.6</v>
      </c>
      <c r="J10" s="17"/>
      <c r="K10" s="15">
        <f>TIME(0,0,ROUND(I10*10*VLOOKUP($K$1,Médias!$A$1:K$9,3,FALSE),0))</f>
        <v>5.4976851851851853E-3</v>
      </c>
      <c r="M10" s="14">
        <v>9.6000000000000103</v>
      </c>
      <c r="N10" s="17"/>
      <c r="O10" s="15">
        <f>TIME(0,0,ROUND(M10*10*VLOOKUP($K$1,Médias!$A$1:O$9,3,FALSE),0))</f>
        <v>7.9976851851851858E-3</v>
      </c>
      <c r="Q10" s="14">
        <v>12.6</v>
      </c>
      <c r="R10" s="17"/>
      <c r="S10" s="15">
        <f>TIME(0,0,ROUND(Q10*10*VLOOKUP($K$1,Médias!$A$1:S$9,3,FALSE),0))</f>
        <v>1.0497685185185186E-2</v>
      </c>
      <c r="U10" s="14">
        <f t="shared" si="0"/>
        <v>15.599999999999998</v>
      </c>
      <c r="V10" s="17"/>
      <c r="W10" s="15">
        <f>TIME(0,0,ROUND(U10*10*VLOOKUP($K$1,Médias!$A$1:W$9,3,FALSE),0))</f>
        <v>1.2997685185185183E-2</v>
      </c>
    </row>
    <row r="11" spans="1:23" s="13" customFormat="1" ht="18.95" customHeight="1" x14ac:dyDescent="0.25">
      <c r="A11" s="14">
        <v>0.7</v>
      </c>
      <c r="B11" s="17"/>
      <c r="C11" s="15">
        <f>TIME(0,0,ROUND(A11*10*VLOOKUP($K$1,Médias!$A$1:C$9,3,FALSE),0))</f>
        <v>5.7870370370370378E-4</v>
      </c>
      <c r="E11" s="14">
        <v>3.7</v>
      </c>
      <c r="F11" s="17"/>
      <c r="G11" s="15">
        <f>TIME(0,0,ROUND(E11*10*VLOOKUP($K$1,Médias!$A$1:G$9,3,FALSE),0))</f>
        <v>3.0787037037037037E-3</v>
      </c>
      <c r="I11" s="14">
        <v>6.7</v>
      </c>
      <c r="J11" s="17"/>
      <c r="K11" s="15">
        <f>TIME(0,0,ROUND(I11*10*VLOOKUP($K$1,Médias!$A$1:K$9,3,FALSE),0))</f>
        <v>5.5787037037037038E-3</v>
      </c>
      <c r="M11" s="14">
        <v>9.7000000000000099</v>
      </c>
      <c r="N11" s="17"/>
      <c r="O11" s="15">
        <f>TIME(0,0,ROUND(M11*10*VLOOKUP($K$1,Médias!$A$1:O$9,3,FALSE),0))</f>
        <v>8.0787037037037043E-3</v>
      </c>
      <c r="Q11" s="14">
        <v>12.7</v>
      </c>
      <c r="R11" s="17"/>
      <c r="S11" s="15">
        <f>TIME(0,0,ROUND(Q11*10*VLOOKUP($K$1,Médias!$A$1:S$9,3,FALSE),0))</f>
        <v>1.0578703703703703E-2</v>
      </c>
      <c r="U11" s="14">
        <f t="shared" si="0"/>
        <v>15.699999999999998</v>
      </c>
      <c r="V11" s="17"/>
      <c r="W11" s="15">
        <f>TIME(0,0,ROUND(U11*10*VLOOKUP($K$1,Médias!$A$1:W$9,3,FALSE),0))</f>
        <v>1.3078703703703703E-2</v>
      </c>
    </row>
    <row r="12" spans="1:23" s="13" customFormat="1" ht="18.95" customHeight="1" x14ac:dyDescent="0.25">
      <c r="A12" s="14">
        <v>0.8</v>
      </c>
      <c r="B12" s="17"/>
      <c r="C12" s="15">
        <f>TIME(0,0,ROUND(A12*10*VLOOKUP($K$1,Médias!$A$1:C$9,3,FALSE),0))</f>
        <v>6.7129629629629625E-4</v>
      </c>
      <c r="E12" s="14">
        <v>3.8</v>
      </c>
      <c r="F12" s="17"/>
      <c r="G12" s="15">
        <f>TIME(0,0,ROUND(E12*10*VLOOKUP($K$1,Médias!$A$1:G$9,3,FALSE),0))</f>
        <v>3.1712962962962958E-3</v>
      </c>
      <c r="I12" s="14">
        <v>6.8</v>
      </c>
      <c r="J12" s="17"/>
      <c r="K12" s="15">
        <f>TIME(0,0,ROUND(I12*10*VLOOKUP($K$1,Médias!$A$1:K$9,3,FALSE),0))</f>
        <v>5.6712962962962958E-3</v>
      </c>
      <c r="M12" s="14">
        <v>9.8000000000000096</v>
      </c>
      <c r="N12" s="17"/>
      <c r="O12" s="15">
        <f>TIME(0,0,ROUND(M12*10*VLOOKUP($K$1,Médias!$A$1:O$9,3,FALSE),0))</f>
        <v>8.1712962962962963E-3</v>
      </c>
      <c r="Q12" s="14">
        <v>12.8</v>
      </c>
      <c r="R12" s="17"/>
      <c r="S12" s="15">
        <f>TIME(0,0,ROUND(Q12*10*VLOOKUP($K$1,Médias!$A$1:S$9,3,FALSE),0))</f>
        <v>1.0671296296296297E-2</v>
      </c>
      <c r="U12" s="14">
        <f t="shared" si="0"/>
        <v>15.799999999999997</v>
      </c>
      <c r="V12" s="17"/>
      <c r="W12" s="15">
        <f>TIME(0,0,ROUND(U12*10*VLOOKUP($K$1,Médias!$A$1:W$9,3,FALSE),0))</f>
        <v>1.3171296296296294E-2</v>
      </c>
    </row>
    <row r="13" spans="1:23" s="13" customFormat="1" ht="18.95" customHeight="1" x14ac:dyDescent="0.25">
      <c r="A13" s="14">
        <v>0.9</v>
      </c>
      <c r="B13" s="17"/>
      <c r="C13" s="15">
        <f>TIME(0,0,ROUND(A13*10*VLOOKUP($K$1,Médias!$A$1:C$9,3,FALSE),0))</f>
        <v>7.5231481481481471E-4</v>
      </c>
      <c r="E13" s="14">
        <v>3.9</v>
      </c>
      <c r="F13" s="17"/>
      <c r="G13" s="15">
        <f>TIME(0,0,ROUND(E13*10*VLOOKUP($K$1,Médias!$A$1:G$9,3,FALSE),0))</f>
        <v>3.2523148148148151E-3</v>
      </c>
      <c r="I13" s="14">
        <v>6.9</v>
      </c>
      <c r="J13" s="17"/>
      <c r="K13" s="15">
        <f>TIME(0,0,ROUND(I13*10*VLOOKUP($K$1,Médias!$A$1:K$9,3,FALSE),0))</f>
        <v>5.7523148148148143E-3</v>
      </c>
      <c r="M13" s="14">
        <v>9.9000000000000092</v>
      </c>
      <c r="N13" s="17"/>
      <c r="O13" s="15">
        <f>TIME(0,0,ROUND(M13*10*VLOOKUP($K$1,Médias!$A$1:O$9,3,FALSE),0))</f>
        <v>8.2523148148148148E-3</v>
      </c>
      <c r="Q13" s="14">
        <v>12.9</v>
      </c>
      <c r="R13" s="17"/>
      <c r="S13" s="15">
        <f>TIME(0,0,ROUND(Q13*10*VLOOKUP($K$1,Médias!$A$1:S$9,3,FALSE),0))</f>
        <v>1.0752314814814814E-2</v>
      </c>
      <c r="U13" s="14">
        <f t="shared" si="0"/>
        <v>15.899999999999997</v>
      </c>
      <c r="V13" s="17"/>
      <c r="W13" s="15">
        <f>TIME(0,0,ROUND(U13*10*VLOOKUP($K$1,Médias!$A$1:W$9,3,FALSE),0))</f>
        <v>1.3252314814814814E-2</v>
      </c>
    </row>
    <row r="14" spans="1:23" s="13" customFormat="1" ht="18.95" customHeight="1" x14ac:dyDescent="0.25">
      <c r="A14" s="14">
        <v>1</v>
      </c>
      <c r="B14" s="17"/>
      <c r="C14" s="15">
        <f>TIME(0,0,ROUND(A14*10*VLOOKUP($K$1,Médias!$A$1:C$9,3,FALSE),0))</f>
        <v>8.3333333333333339E-4</v>
      </c>
      <c r="E14" s="14">
        <v>4</v>
      </c>
      <c r="F14" s="17"/>
      <c r="G14" s="15">
        <f>TIME(0,0,ROUND(E14*10*VLOOKUP($K$1,Médias!$A$1:G$9,3,FALSE),0))</f>
        <v>3.3333333333333335E-3</v>
      </c>
      <c r="I14" s="14">
        <v>7</v>
      </c>
      <c r="J14" s="17"/>
      <c r="K14" s="15">
        <f>TIME(0,0,ROUND(I14*10*VLOOKUP($K$1,Médias!$A$1:K$9,3,FALSE),0))</f>
        <v>5.8333333333333336E-3</v>
      </c>
      <c r="M14" s="14">
        <v>10</v>
      </c>
      <c r="N14" s="17"/>
      <c r="O14" s="15">
        <f>TIME(0,0,ROUND(M14*10*VLOOKUP($K$1,Médias!$A$1:O$9,3,FALSE),0))</f>
        <v>8.3333333333333332E-3</v>
      </c>
      <c r="Q14" s="14">
        <v>13</v>
      </c>
      <c r="R14" s="17"/>
      <c r="S14" s="15">
        <f>TIME(0,0,ROUND(Q14*10*VLOOKUP($K$1,Médias!$A$1:S$9,3,FALSE),0))</f>
        <v>1.0833333333333334E-2</v>
      </c>
      <c r="U14" s="14">
        <f t="shared" si="0"/>
        <v>15.999999999999996</v>
      </c>
      <c r="V14" s="17"/>
      <c r="W14" s="15">
        <f>TIME(0,0,ROUND(U14*10*VLOOKUP($K$1,Médias!$A$1:W$9,3,FALSE),0))</f>
        <v>1.3333333333333334E-2</v>
      </c>
    </row>
    <row r="15" spans="1:23" s="13" customFormat="1" ht="18.95" customHeight="1" x14ac:dyDescent="0.25">
      <c r="A15" s="14">
        <v>1.1000000000000001</v>
      </c>
      <c r="B15" s="17"/>
      <c r="C15" s="15">
        <f>TIME(0,0,ROUND(A15*10*VLOOKUP($K$1,Médias!$A$1:C$9,3,FALSE),0))</f>
        <v>9.1435185185185185E-4</v>
      </c>
      <c r="E15" s="14">
        <v>4.0999999999999996</v>
      </c>
      <c r="F15" s="17"/>
      <c r="G15" s="15">
        <f>TIME(0,0,ROUND(E15*10*VLOOKUP($K$1,Médias!$A$1:G$9,3,FALSE),0))</f>
        <v>3.414351851851852E-3</v>
      </c>
      <c r="I15" s="14">
        <v>7.1</v>
      </c>
      <c r="J15" s="17"/>
      <c r="K15" s="15">
        <f>TIME(0,0,ROUND(I15*10*VLOOKUP($K$1,Médias!$A$1:K$9,3,FALSE),0))</f>
        <v>5.9143518518518521E-3</v>
      </c>
      <c r="M15" s="14">
        <v>10.1</v>
      </c>
      <c r="N15" s="17"/>
      <c r="O15" s="15">
        <f>TIME(0,0,ROUND(M15*10*VLOOKUP($K$1,Médias!$A$1:O$9,3,FALSE),0))</f>
        <v>8.4143518518518517E-3</v>
      </c>
      <c r="Q15" s="14">
        <v>13.1</v>
      </c>
      <c r="R15" s="17"/>
      <c r="S15" s="15">
        <f>TIME(0,0,ROUND(Q15*10*VLOOKUP($K$1,Médias!$A$1:S$9,3,FALSE),0))</f>
        <v>1.091435185185185E-2</v>
      </c>
      <c r="U15" s="14">
        <f t="shared" si="0"/>
        <v>16.099999999999998</v>
      </c>
      <c r="V15" s="17"/>
      <c r="W15" s="15">
        <f>TIME(0,0,ROUND(U15*10*VLOOKUP($K$1,Médias!$A$1:W$9,3,FALSE),0))</f>
        <v>1.3414351851851851E-2</v>
      </c>
    </row>
    <row r="16" spans="1:23" s="13" customFormat="1" ht="18.95" customHeight="1" x14ac:dyDescent="0.25">
      <c r="A16" s="14">
        <v>1.2</v>
      </c>
      <c r="B16" s="17"/>
      <c r="C16" s="15">
        <f>TIME(0,0,ROUND(A16*10*VLOOKUP($K$1,Médias!$A$1:C$9,3,FALSE),0))</f>
        <v>9.9537037037037042E-4</v>
      </c>
      <c r="E16" s="14">
        <v>4.2</v>
      </c>
      <c r="F16" s="17"/>
      <c r="G16" s="15">
        <f>TIME(0,0,ROUND(E16*10*VLOOKUP($K$1,Médias!$A$1:G$9,3,FALSE),0))</f>
        <v>3.4953703703703705E-3</v>
      </c>
      <c r="I16" s="14">
        <v>7.2</v>
      </c>
      <c r="J16" s="17"/>
      <c r="K16" s="15">
        <f>TIME(0,0,ROUND(I16*10*VLOOKUP($K$1,Médias!$A$1:K$9,3,FALSE),0))</f>
        <v>5.9953703703703697E-3</v>
      </c>
      <c r="M16" s="14">
        <v>10.199999999999999</v>
      </c>
      <c r="N16" s="17"/>
      <c r="O16" s="15">
        <f>TIME(0,0,ROUND(M16*10*VLOOKUP($K$1,Médias!$A$1:O$9,3,FALSE),0))</f>
        <v>8.4953703703703701E-3</v>
      </c>
      <c r="Q16" s="14">
        <v>13.2</v>
      </c>
      <c r="R16" s="17"/>
      <c r="S16" s="15">
        <f>TIME(0,0,ROUND(Q16*10*VLOOKUP($K$1,Médias!$A$1:S$9,3,FALSE),0))</f>
        <v>1.0995370370370371E-2</v>
      </c>
      <c r="U16" s="14">
        <f t="shared" si="0"/>
        <v>16.2</v>
      </c>
      <c r="V16" s="17"/>
      <c r="W16" s="15">
        <f>TIME(0,0,ROUND(U16*10*VLOOKUP($K$1,Médias!$A$1:W$9,3,FALSE),0))</f>
        <v>1.3495370370370371E-2</v>
      </c>
    </row>
    <row r="17" spans="1:23" s="13" customFormat="1" ht="18.95" customHeight="1" x14ac:dyDescent="0.25">
      <c r="A17" s="14">
        <v>1.3</v>
      </c>
      <c r="B17" s="17"/>
      <c r="C17" s="15">
        <f>TIME(0,0,ROUND(A17*10*VLOOKUP($K$1,Médias!$A$1:C$9,3,FALSE),0))</f>
        <v>1.0879629629629629E-3</v>
      </c>
      <c r="E17" s="14">
        <v>4.3</v>
      </c>
      <c r="F17" s="17"/>
      <c r="G17" s="15">
        <f>TIME(0,0,ROUND(E17*10*VLOOKUP($K$1,Médias!$A$1:G$9,3,FALSE),0))</f>
        <v>3.5879629629629629E-3</v>
      </c>
      <c r="I17" s="14">
        <v>7.3</v>
      </c>
      <c r="J17" s="17"/>
      <c r="K17" s="15">
        <f>TIME(0,0,ROUND(I17*10*VLOOKUP($K$1,Médias!$A$1:K$9,3,FALSE),0))</f>
        <v>6.0879629629629643E-3</v>
      </c>
      <c r="M17" s="14">
        <v>10.3</v>
      </c>
      <c r="N17" s="17"/>
      <c r="O17" s="15">
        <f>TIME(0,0,ROUND(M17*10*VLOOKUP($K$1,Médias!$A$1:O$9,3,FALSE),0))</f>
        <v>8.5879629629629622E-3</v>
      </c>
      <c r="Q17" s="14">
        <v>13.3</v>
      </c>
      <c r="R17" s="17"/>
      <c r="S17" s="15">
        <f>TIME(0,0,ROUND(Q17*10*VLOOKUP($K$1,Médias!$A$1:S$9,3,FALSE),0))</f>
        <v>1.1087962962962964E-2</v>
      </c>
      <c r="U17" s="14">
        <f t="shared" si="0"/>
        <v>16.3</v>
      </c>
      <c r="V17" s="17"/>
      <c r="W17" s="15">
        <f>TIME(0,0,ROUND(U17*10*VLOOKUP($K$1,Médias!$A$1:W$9,3,FALSE),0))</f>
        <v>1.3587962962962963E-2</v>
      </c>
    </row>
    <row r="18" spans="1:23" s="13" customFormat="1" ht="18.95" customHeight="1" x14ac:dyDescent="0.25">
      <c r="A18" s="14">
        <v>1.4</v>
      </c>
      <c r="B18" s="17"/>
      <c r="C18" s="15">
        <f>TIME(0,0,ROUND(A18*10*VLOOKUP($K$1,Médias!$A$1:C$9,3,FALSE),0))</f>
        <v>1.1689814814814816E-3</v>
      </c>
      <c r="E18" s="14">
        <v>4.4000000000000004</v>
      </c>
      <c r="F18" s="17"/>
      <c r="G18" s="15">
        <f>TIME(0,0,ROUND(E18*10*VLOOKUP($K$1,Médias!$A$1:G$9,3,FALSE),0))</f>
        <v>3.6689814814814814E-3</v>
      </c>
      <c r="I18" s="14">
        <v>7.4</v>
      </c>
      <c r="J18" s="17"/>
      <c r="K18" s="15">
        <f>TIME(0,0,ROUND(I18*10*VLOOKUP($K$1,Médias!$A$1:K$9,3,FALSE),0))</f>
        <v>6.168981481481481E-3</v>
      </c>
      <c r="M18" s="14">
        <v>10.4</v>
      </c>
      <c r="N18" s="17"/>
      <c r="O18" s="15">
        <f>TIME(0,0,ROUND(M18*10*VLOOKUP($K$1,Médias!$A$1:O$9,3,FALSE),0))</f>
        <v>8.6689814814814806E-3</v>
      </c>
      <c r="Q18" s="14">
        <v>13.4</v>
      </c>
      <c r="R18" s="17"/>
      <c r="S18" s="15">
        <f>TIME(0,0,ROUND(Q18*10*VLOOKUP($K$1,Médias!$A$1:S$9,3,FALSE),0))</f>
        <v>1.1168981481481481E-2</v>
      </c>
      <c r="U18" s="14">
        <f t="shared" si="0"/>
        <v>16.400000000000002</v>
      </c>
      <c r="V18" s="17"/>
      <c r="W18" s="15">
        <f>TIME(0,0,ROUND(U18*10*VLOOKUP($K$1,Médias!$A$1:W$9,3,FALSE),0))</f>
        <v>1.3668981481481482E-2</v>
      </c>
    </row>
    <row r="19" spans="1:23" s="13" customFormat="1" ht="18.95" customHeight="1" x14ac:dyDescent="0.25">
      <c r="A19" s="14">
        <v>1.5</v>
      </c>
      <c r="B19" s="17"/>
      <c r="C19" s="15">
        <f>TIME(0,0,ROUND(A19*10*VLOOKUP($K$1,Médias!$A$1:C$9,3,FALSE),0))</f>
        <v>1.25E-3</v>
      </c>
      <c r="E19" s="14">
        <v>4.5</v>
      </c>
      <c r="F19" s="17"/>
      <c r="G19" s="15">
        <f>TIME(0,0,ROUND(E19*10*VLOOKUP($K$1,Médias!$A$1:G$9,3,FALSE),0))</f>
        <v>3.7500000000000003E-3</v>
      </c>
      <c r="I19" s="14">
        <v>7.5</v>
      </c>
      <c r="J19" s="17"/>
      <c r="K19" s="15">
        <f>TIME(0,0,ROUND(I19*10*VLOOKUP($K$1,Médias!$A$1:K$9,3,FALSE),0))</f>
        <v>6.2499999999999995E-3</v>
      </c>
      <c r="M19" s="14">
        <v>10.5</v>
      </c>
      <c r="N19" s="17"/>
      <c r="O19" s="15">
        <f>TIME(0,0,ROUND(M19*10*VLOOKUP($K$1,Médias!$A$1:O$9,3,FALSE),0))</f>
        <v>8.7499999999999991E-3</v>
      </c>
      <c r="Q19" s="14">
        <v>13.5</v>
      </c>
      <c r="R19" s="17"/>
      <c r="S19" s="15">
        <f>TIME(0,0,ROUND(Q19*10*VLOOKUP($K$1,Médias!$A$1:S$9,3,FALSE),0))</f>
        <v>1.1249999999999998E-2</v>
      </c>
      <c r="U19" s="14">
        <f t="shared" si="0"/>
        <v>16.500000000000004</v>
      </c>
      <c r="V19" s="17"/>
      <c r="W19" s="15">
        <f>TIME(0,0,ROUND(U19*10*VLOOKUP($K$1,Médias!$A$1:W$9,3,FALSE),0))</f>
        <v>1.375E-2</v>
      </c>
    </row>
    <row r="20" spans="1:23" s="13" customFormat="1" ht="18.95" customHeight="1" x14ac:dyDescent="0.25">
      <c r="A20" s="14">
        <v>1.6</v>
      </c>
      <c r="B20" s="17"/>
      <c r="C20" s="15">
        <f>TIME(0,0,ROUND(A20*10*VLOOKUP($K$1,Médias!$A$1:C$9,3,FALSE),0))</f>
        <v>1.3310185185185187E-3</v>
      </c>
      <c r="E20" s="14">
        <v>4.5999999999999996</v>
      </c>
      <c r="F20" s="17"/>
      <c r="G20" s="15">
        <f>TIME(0,0,ROUND(E20*10*VLOOKUP($K$1,Médias!$A$1:G$9,3,FALSE),0))</f>
        <v>3.8310185185185183E-3</v>
      </c>
      <c r="I20" s="14">
        <v>7.6</v>
      </c>
      <c r="J20" s="17"/>
      <c r="K20" s="15">
        <f>TIME(0,0,ROUND(I20*10*VLOOKUP($K$1,Médias!$A$1:K$9,3,FALSE),0))</f>
        <v>6.3310185185185197E-3</v>
      </c>
      <c r="M20" s="14">
        <v>10.6</v>
      </c>
      <c r="N20" s="17"/>
      <c r="O20" s="15">
        <f>TIME(0,0,ROUND(M20*10*VLOOKUP($K$1,Médias!$A$1:O$9,3,FALSE),0))</f>
        <v>8.8310185185185176E-3</v>
      </c>
      <c r="Q20" s="14">
        <v>13.6</v>
      </c>
      <c r="R20" s="17"/>
      <c r="S20" s="15">
        <f>TIME(0,0,ROUND(Q20*10*VLOOKUP($K$1,Médias!$A$1:S$9,3,FALSE),0))</f>
        <v>1.1331018518518518E-2</v>
      </c>
      <c r="U20" s="14">
        <f t="shared" si="0"/>
        <v>16.600000000000005</v>
      </c>
      <c r="V20" s="17"/>
      <c r="W20" s="15">
        <f>TIME(0,0,ROUND(U20*10*VLOOKUP($K$1,Médias!$A$1:W$9,3,FALSE),0))</f>
        <v>1.383101851851852E-2</v>
      </c>
    </row>
    <row r="21" spans="1:23" s="13" customFormat="1" ht="18.95" customHeight="1" x14ac:dyDescent="0.25">
      <c r="A21" s="14">
        <v>1.7</v>
      </c>
      <c r="B21" s="17"/>
      <c r="C21" s="15">
        <f>TIME(0,0,ROUND(A21*10*VLOOKUP($K$1,Médias!$A$1:C$9,3,FALSE),0))</f>
        <v>1.4120370370370369E-3</v>
      </c>
      <c r="E21" s="14">
        <v>4.7</v>
      </c>
      <c r="F21" s="17"/>
      <c r="G21" s="15">
        <f>TIME(0,0,ROUND(E21*10*VLOOKUP($K$1,Médias!$A$1:G$9,3,FALSE),0))</f>
        <v>3.9120370370370377E-3</v>
      </c>
      <c r="I21" s="14">
        <v>7.7</v>
      </c>
      <c r="J21" s="17"/>
      <c r="K21" s="15">
        <f>TIME(0,0,ROUND(I21*10*VLOOKUP($K$1,Médias!$A$1:K$9,3,FALSE),0))</f>
        <v>6.4120370370370364E-3</v>
      </c>
      <c r="M21" s="14">
        <v>10.7</v>
      </c>
      <c r="N21" s="17"/>
      <c r="O21" s="15">
        <f>TIME(0,0,ROUND(M21*10*VLOOKUP($K$1,Médias!$A$1:O$9,3,FALSE),0))</f>
        <v>8.9120370370370378E-3</v>
      </c>
      <c r="Q21" s="14">
        <v>13.7</v>
      </c>
      <c r="R21" s="17"/>
      <c r="S21" s="15">
        <f>TIME(0,0,ROUND(Q21*10*VLOOKUP($K$1,Médias!$A$1:S$9,3,FALSE),0))</f>
        <v>1.1412037037037038E-2</v>
      </c>
      <c r="U21" s="14">
        <f t="shared" si="0"/>
        <v>16.700000000000006</v>
      </c>
      <c r="V21" s="17"/>
      <c r="W21" s="15">
        <f>TIME(0,0,ROUND(U21*10*VLOOKUP($K$1,Médias!$A$1:W$9,3,FALSE),0))</f>
        <v>1.3912037037037037E-2</v>
      </c>
    </row>
    <row r="22" spans="1:23" s="13" customFormat="1" ht="18.95" customHeight="1" x14ac:dyDescent="0.25">
      <c r="A22" s="14">
        <v>1.8</v>
      </c>
      <c r="B22" s="17"/>
      <c r="C22" s="15">
        <f>TIME(0,0,ROUND(A22*10*VLOOKUP($K$1,Médias!$A$1:C$9,3,FALSE),0))</f>
        <v>1.5046296296296294E-3</v>
      </c>
      <c r="E22" s="14">
        <v>4.8</v>
      </c>
      <c r="F22" s="17"/>
      <c r="G22" s="15">
        <f>TIME(0,0,ROUND(E22*10*VLOOKUP($K$1,Médias!$A$1:G$9,3,FALSE),0))</f>
        <v>4.0046296296296297E-3</v>
      </c>
      <c r="I22" s="14">
        <v>7.8</v>
      </c>
      <c r="J22" s="17"/>
      <c r="K22" s="15">
        <f>TIME(0,0,ROUND(I22*10*VLOOKUP($K$1,Médias!$A$1:K$9,3,FALSE),0))</f>
        <v>6.5046296296296302E-3</v>
      </c>
      <c r="M22" s="14">
        <v>10.8</v>
      </c>
      <c r="N22" s="17"/>
      <c r="O22" s="15">
        <f>TIME(0,0,ROUND(M22*10*VLOOKUP($K$1,Médias!$A$1:O$9,3,FALSE),0))</f>
        <v>9.0046296296296298E-3</v>
      </c>
      <c r="Q22" s="14">
        <v>13.8</v>
      </c>
      <c r="R22" s="17"/>
      <c r="S22" s="15">
        <f>TIME(0,0,ROUND(Q22*10*VLOOKUP($K$1,Médias!$A$1:S$9,3,FALSE),0))</f>
        <v>1.1504629629629629E-2</v>
      </c>
      <c r="U22" s="14">
        <f t="shared" si="0"/>
        <v>16.800000000000008</v>
      </c>
      <c r="V22" s="17"/>
      <c r="W22" s="15">
        <f>TIME(0,0,ROUND(U22*10*VLOOKUP($K$1,Médias!$A$1:W$9,3,FALSE),0))</f>
        <v>1.4004629629629631E-2</v>
      </c>
    </row>
    <row r="23" spans="1:23" s="13" customFormat="1" ht="18.95" customHeight="1" x14ac:dyDescent="0.25">
      <c r="A23" s="14">
        <v>1.9</v>
      </c>
      <c r="B23" s="17"/>
      <c r="C23" s="15">
        <f>TIME(0,0,ROUND(A23*10*VLOOKUP($K$1,Médias!$A$1:C$9,3,FALSE),0))</f>
        <v>1.5856481481481479E-3</v>
      </c>
      <c r="E23" s="14">
        <v>4.9000000000000004</v>
      </c>
      <c r="F23" s="17"/>
      <c r="G23" s="15">
        <f>TIME(0,0,ROUND(E23*10*VLOOKUP($K$1,Médias!$A$1:G$9,3,FALSE),0))</f>
        <v>4.0856481481481481E-3</v>
      </c>
      <c r="I23" s="14">
        <v>7.9</v>
      </c>
      <c r="J23" s="17"/>
      <c r="K23" s="15">
        <f>TIME(0,0,ROUND(I23*10*VLOOKUP($K$1,Médias!$A$1:K$9,3,FALSE),0))</f>
        <v>6.5856481481481469E-3</v>
      </c>
      <c r="M23" s="14">
        <v>10.9</v>
      </c>
      <c r="N23" s="17"/>
      <c r="O23" s="15">
        <f>TIME(0,0,ROUND(M23*10*VLOOKUP($K$1,Médias!$A$1:O$9,3,FALSE),0))</f>
        <v>9.0856481481481483E-3</v>
      </c>
      <c r="Q23" s="14">
        <v>13.9</v>
      </c>
      <c r="R23" s="17"/>
      <c r="S23" s="15">
        <f>TIME(0,0,ROUND(Q23*10*VLOOKUP($K$1,Médias!$A$1:S$9,3,FALSE),0))</f>
        <v>1.1585648148148149E-2</v>
      </c>
      <c r="U23" s="14">
        <f t="shared" si="0"/>
        <v>16.900000000000009</v>
      </c>
      <c r="V23" s="17"/>
      <c r="W23" s="15">
        <f>TIME(0,0,ROUND(U23*10*VLOOKUP($K$1,Médias!$A$1:W$9,3,FALSE),0))</f>
        <v>1.4085648148148151E-2</v>
      </c>
    </row>
    <row r="24" spans="1:23" s="13" customFormat="1" ht="18.95" customHeight="1" x14ac:dyDescent="0.25">
      <c r="A24" s="14">
        <v>2</v>
      </c>
      <c r="B24" s="17"/>
      <c r="C24" s="15">
        <f>TIME(0,0,ROUND(A24*10*VLOOKUP($K$1,Médias!$A$1:C$9,3,FALSE),0))</f>
        <v>1.6666666666666668E-3</v>
      </c>
      <c r="E24" s="14">
        <v>5</v>
      </c>
      <c r="F24" s="17"/>
      <c r="G24" s="15">
        <f>TIME(0,0,ROUND(E24*10*VLOOKUP($K$1,Médias!$A$1:G$9,3,FALSE),0))</f>
        <v>4.1666666666666666E-3</v>
      </c>
      <c r="I24" s="14">
        <v>8</v>
      </c>
      <c r="J24" s="17"/>
      <c r="K24" s="15">
        <f>TIME(0,0,ROUND(I24*10*VLOOKUP($K$1,Médias!$A$1:K$9,3,FALSE),0))</f>
        <v>6.6666666666666671E-3</v>
      </c>
      <c r="M24" s="14">
        <v>11</v>
      </c>
      <c r="N24" s="17"/>
      <c r="O24" s="15">
        <f>TIME(0,0,ROUND(M24*10*VLOOKUP($K$1,Médias!$A$1:O$9,3,FALSE),0))</f>
        <v>9.1666666666666667E-3</v>
      </c>
      <c r="Q24" s="14">
        <v>14</v>
      </c>
      <c r="R24" s="17"/>
      <c r="S24" s="15">
        <f>TIME(0,0,ROUND(Q24*10*VLOOKUP($K$1,Médias!$A$1:S$9,3,FALSE),0))</f>
        <v>1.1666666666666667E-2</v>
      </c>
      <c r="U24" s="14">
        <f t="shared" si="0"/>
        <v>17.000000000000011</v>
      </c>
      <c r="V24" s="17"/>
      <c r="W24" s="15">
        <f>TIME(0,0,ROUND(U24*10*VLOOKUP($K$1,Médias!$A$1:W$9,3,FALSE),0))</f>
        <v>1.4166666666666666E-2</v>
      </c>
    </row>
    <row r="25" spans="1:23" s="13" customFormat="1" ht="18.95" customHeight="1" x14ac:dyDescent="0.25">
      <c r="A25" s="14">
        <v>2.1</v>
      </c>
      <c r="B25" s="17"/>
      <c r="C25" s="15">
        <f>TIME(0,0,ROUND(A25*10*VLOOKUP($K$1,Médias!$A$1:C$9,3,FALSE),0))</f>
        <v>1.7476851851851852E-3</v>
      </c>
      <c r="E25" s="14">
        <v>5.0999999999999996</v>
      </c>
      <c r="F25" s="17"/>
      <c r="G25" s="15">
        <f>TIME(0,0,ROUND(E25*10*VLOOKUP($K$1,Médias!$A$1:G$9,3,FALSE),0))</f>
        <v>4.2476851851851851E-3</v>
      </c>
      <c r="I25" s="14">
        <v>8.1</v>
      </c>
      <c r="J25" s="17"/>
      <c r="K25" s="15">
        <f>TIME(0,0,ROUND(I25*10*VLOOKUP($K$1,Médias!$A$1:K$9,3,FALSE),0))</f>
        <v>6.7476851851851856E-3</v>
      </c>
      <c r="M25" s="14">
        <v>11.1</v>
      </c>
      <c r="N25" s="17"/>
      <c r="O25" s="15">
        <f>TIME(0,0,ROUND(M25*10*VLOOKUP($K$1,Médias!$A$1:O$9,3,FALSE),0))</f>
        <v>9.2476851851851852E-3</v>
      </c>
      <c r="Q25" s="14">
        <v>14.1</v>
      </c>
      <c r="R25" s="17"/>
      <c r="S25" s="15">
        <f>TIME(0,0,ROUND(Q25*10*VLOOKUP($K$1,Médias!$A$1:S$9,3,FALSE),0))</f>
        <v>1.1747685185185186E-2</v>
      </c>
      <c r="U25" s="14">
        <f t="shared" si="0"/>
        <v>17.100000000000012</v>
      </c>
      <c r="V25" s="17"/>
      <c r="W25" s="15">
        <f>TIME(0,0,ROUND(U25*10*VLOOKUP($K$1,Médias!$A$1:W$9,3,FALSE),0))</f>
        <v>1.4247685185185184E-2</v>
      </c>
    </row>
    <row r="26" spans="1:23" s="13" customFormat="1" ht="18.95" customHeight="1" x14ac:dyDescent="0.25">
      <c r="A26" s="14">
        <v>2.2000000000000002</v>
      </c>
      <c r="B26" s="17"/>
      <c r="C26" s="15">
        <f>TIME(0,0,ROUND(A26*10*VLOOKUP($K$1,Médias!$A$1:C$9,3,FALSE),0))</f>
        <v>1.8287037037037037E-3</v>
      </c>
      <c r="E26" s="14">
        <v>5.2</v>
      </c>
      <c r="F26" s="17"/>
      <c r="G26" s="15">
        <f>TIME(0,0,ROUND(E26*10*VLOOKUP($K$1,Médias!$A$1:G$9,3,FALSE),0))</f>
        <v>4.3287037037037035E-3</v>
      </c>
      <c r="I26" s="14">
        <v>8.1999999999999993</v>
      </c>
      <c r="J26" s="17"/>
      <c r="K26" s="15">
        <f>TIME(0,0,ROUND(I26*10*VLOOKUP($K$1,Médias!$A$1:K$9,3,FALSE),0))</f>
        <v>6.828703703703704E-3</v>
      </c>
      <c r="M26" s="14">
        <v>11.2</v>
      </c>
      <c r="N26" s="17"/>
      <c r="O26" s="15">
        <f>TIME(0,0,ROUND(M26*10*VLOOKUP($K$1,Médias!$A$1:O$9,3,FALSE),0))</f>
        <v>9.3287037037037036E-3</v>
      </c>
      <c r="Q26" s="14">
        <v>14.2</v>
      </c>
      <c r="R26" s="17"/>
      <c r="S26" s="15">
        <f>TIME(0,0,ROUND(Q26*10*VLOOKUP($K$1,Médias!$A$1:S$9,3,FALSE),0))</f>
        <v>1.1828703703703704E-2</v>
      </c>
      <c r="U26" s="14">
        <f t="shared" si="0"/>
        <v>17.200000000000014</v>
      </c>
      <c r="V26" s="17"/>
      <c r="W26" s="15">
        <f>TIME(0,0,ROUND(U26*10*VLOOKUP($K$1,Médias!$A$1:W$9,3,FALSE),0))</f>
        <v>1.4328703703703703E-2</v>
      </c>
    </row>
    <row r="27" spans="1:23" s="13" customFormat="1" ht="18.95" customHeight="1" x14ac:dyDescent="0.25">
      <c r="A27" s="14">
        <v>2.2999999999999998</v>
      </c>
      <c r="B27" s="17"/>
      <c r="C27" s="15">
        <f>TIME(0,0,ROUND(A27*10*VLOOKUP($K$1,Médias!$A$1:C$9,3,FALSE),0))</f>
        <v>1.9212962962962962E-3</v>
      </c>
      <c r="E27" s="14">
        <v>5.3</v>
      </c>
      <c r="F27" s="17"/>
      <c r="G27" s="15">
        <f>TIME(0,0,ROUND(E27*10*VLOOKUP($K$1,Médias!$A$1:G$9,3,FALSE),0))</f>
        <v>4.4212962962962956E-3</v>
      </c>
      <c r="I27" s="14">
        <v>8.3000000000000007</v>
      </c>
      <c r="J27" s="17"/>
      <c r="K27" s="15">
        <f>TIME(0,0,ROUND(I27*10*VLOOKUP($K$1,Médias!$A$1:K$9,3,FALSE),0))</f>
        <v>6.9212962962962969E-3</v>
      </c>
      <c r="M27" s="14">
        <v>11.3</v>
      </c>
      <c r="N27" s="17"/>
      <c r="O27" s="15">
        <f>TIME(0,0,ROUND(M27*10*VLOOKUP($K$1,Médias!$A$1:O$9,3,FALSE),0))</f>
        <v>9.4212962962962957E-3</v>
      </c>
      <c r="Q27" s="14">
        <v>14.3</v>
      </c>
      <c r="R27" s="17"/>
      <c r="S27" s="15">
        <f>TIME(0,0,ROUND(Q27*10*VLOOKUP($K$1,Médias!$A$1:S$9,3,FALSE),0))</f>
        <v>1.1921296296296298E-2</v>
      </c>
      <c r="U27" s="14">
        <f t="shared" si="0"/>
        <v>17.300000000000015</v>
      </c>
      <c r="V27" s="17"/>
      <c r="W27" s="15">
        <f>TIME(0,0,ROUND(U27*10*VLOOKUP($K$1,Médias!$A$1:W$9,3,FALSE),0))</f>
        <v>1.4421296296296295E-2</v>
      </c>
    </row>
    <row r="28" spans="1:23" s="13" customFormat="1" ht="18.95" customHeight="1" x14ac:dyDescent="0.25">
      <c r="A28" s="14">
        <v>2.4</v>
      </c>
      <c r="B28" s="17"/>
      <c r="C28" s="15">
        <f>TIME(0,0,ROUND(A28*10*VLOOKUP($K$1,Médias!$A$1:C$9,3,FALSE),0))</f>
        <v>2.0023148148148148E-3</v>
      </c>
      <c r="E28" s="14">
        <v>5.4</v>
      </c>
      <c r="F28" s="17"/>
      <c r="G28" s="15">
        <f>TIME(0,0,ROUND(E28*10*VLOOKUP($K$1,Médias!$A$1:G$9,3,FALSE),0))</f>
        <v>4.5023148148148149E-3</v>
      </c>
      <c r="I28" s="14">
        <v>8.4</v>
      </c>
      <c r="J28" s="17"/>
      <c r="K28" s="15">
        <f>TIME(0,0,ROUND(I28*10*VLOOKUP($K$1,Médias!$A$1:K$9,3,FALSE),0))</f>
        <v>7.0023148148148154E-3</v>
      </c>
      <c r="M28" s="14">
        <v>11.4</v>
      </c>
      <c r="N28" s="17"/>
      <c r="O28" s="15">
        <f>TIME(0,0,ROUND(M28*10*VLOOKUP($K$1,Médias!$A$1:O$9,3,FALSE),0))</f>
        <v>9.5023148148148159E-3</v>
      </c>
      <c r="Q28" s="14">
        <v>14.4</v>
      </c>
      <c r="R28" s="17"/>
      <c r="S28" s="15">
        <f>TIME(0,0,ROUND(Q28*10*VLOOKUP($K$1,Médias!$A$1:S$9,3,FALSE),0))</f>
        <v>1.2002314814814815E-2</v>
      </c>
      <c r="U28" s="14">
        <f t="shared" si="0"/>
        <v>17.400000000000016</v>
      </c>
      <c r="V28" s="17"/>
      <c r="W28" s="15">
        <f>TIME(0,0,ROUND(U28*10*VLOOKUP($K$1,Médias!$A$1:W$9,3,FALSE),0))</f>
        <v>1.4502314814814815E-2</v>
      </c>
    </row>
    <row r="29" spans="1:23" s="13" customFormat="1" ht="18.95" customHeight="1" x14ac:dyDescent="0.25">
      <c r="A29" s="14">
        <v>2.5</v>
      </c>
      <c r="B29" s="17"/>
      <c r="C29" s="15">
        <f>TIME(0,0,ROUND(A29*10*VLOOKUP($K$1,Médias!$A$1:C$9,3,FALSE),0))</f>
        <v>2.0833333333333333E-3</v>
      </c>
      <c r="E29" s="14">
        <v>5.5</v>
      </c>
      <c r="F29" s="17"/>
      <c r="G29" s="15">
        <f>TIME(0,0,ROUND(E29*10*VLOOKUP($K$1,Médias!$A$1:G$9,3,FALSE),0))</f>
        <v>4.5833333333333334E-3</v>
      </c>
      <c r="I29" s="14">
        <v>8.5</v>
      </c>
      <c r="J29" s="17"/>
      <c r="K29" s="15">
        <f>TIME(0,0,ROUND(I29*10*VLOOKUP($K$1,Médias!$A$1:K$9,3,FALSE),0))</f>
        <v>7.083333333333333E-3</v>
      </c>
      <c r="M29" s="14">
        <v>11.5</v>
      </c>
      <c r="N29" s="17"/>
      <c r="O29" s="15">
        <f>TIME(0,0,ROUND(M29*10*VLOOKUP($K$1,Médias!$A$1:O$9,3,FALSE),0))</f>
        <v>9.5833333333333343E-3</v>
      </c>
      <c r="Q29" s="14">
        <v>14.5</v>
      </c>
      <c r="R29" s="17"/>
      <c r="S29" s="15">
        <f>TIME(0,0,ROUND(Q29*10*VLOOKUP($K$1,Médias!$A$1:S$9,3,FALSE),0))</f>
        <v>1.2083333333333333E-2</v>
      </c>
      <c r="U29" s="14">
        <f t="shared" si="0"/>
        <v>17.500000000000018</v>
      </c>
      <c r="V29" s="17"/>
      <c r="W29" s="15">
        <f>TIME(0,0,ROUND(U29*10*VLOOKUP($K$1,Médias!$A$1:W$9,3,FALSE),0))</f>
        <v>1.4583333333333332E-2</v>
      </c>
    </row>
    <row r="30" spans="1:23" s="13" customFormat="1" ht="18.95" customHeight="1" x14ac:dyDescent="0.25">
      <c r="A30" s="14">
        <v>2.6</v>
      </c>
      <c r="B30" s="17"/>
      <c r="C30" s="15">
        <f>TIME(0,0,ROUND(A30*10*VLOOKUP($K$1,Médias!$A$1:C$9,3,FALSE),0))</f>
        <v>2.1643518518518518E-3</v>
      </c>
      <c r="E30" s="14">
        <v>5.6</v>
      </c>
      <c r="F30" s="17"/>
      <c r="G30" s="15">
        <f>TIME(0,0,ROUND(E30*10*VLOOKUP($K$1,Médias!$A$1:G$9,3,FALSE),0))</f>
        <v>4.6643518518518518E-3</v>
      </c>
      <c r="I30" s="14">
        <v>8.6</v>
      </c>
      <c r="J30" s="17"/>
      <c r="K30" s="15">
        <f>TIME(0,0,ROUND(I30*10*VLOOKUP($K$1,Médias!$A$1:K$9,3,FALSE),0))</f>
        <v>7.1643518518518514E-3</v>
      </c>
      <c r="M30" s="14">
        <v>11.6</v>
      </c>
      <c r="N30" s="17"/>
      <c r="O30" s="15">
        <f>TIME(0,0,ROUND(M30*10*VLOOKUP($K$1,Médias!$A$1:O$9,3,FALSE),0))</f>
        <v>9.6643518518518511E-3</v>
      </c>
      <c r="Q30" s="14">
        <v>14.6</v>
      </c>
      <c r="R30" s="17"/>
      <c r="S30" s="15">
        <f>TIME(0,0,ROUND(Q30*10*VLOOKUP($K$1,Médias!$A$1:S$9,3,FALSE),0))</f>
        <v>1.2164351851851852E-2</v>
      </c>
      <c r="U30" s="14">
        <f t="shared" si="0"/>
        <v>17.600000000000019</v>
      </c>
      <c r="V30" s="17"/>
      <c r="W30" s="15">
        <f>TIME(0,0,ROUND(U30*10*VLOOKUP($K$1,Médias!$A$1:W$9,3,FALSE),0))</f>
        <v>1.4664351851851852E-2</v>
      </c>
    </row>
    <row r="31" spans="1:23" s="13" customFormat="1" ht="18.95" customHeight="1" x14ac:dyDescent="0.25">
      <c r="A31" s="14">
        <v>2.7</v>
      </c>
      <c r="B31" s="17"/>
      <c r="C31" s="15">
        <f>TIME(0,0,ROUND(A31*10*VLOOKUP($K$1,Médias!$A$1:C$9,3,FALSE),0))</f>
        <v>2.2453703703703702E-3</v>
      </c>
      <c r="E31" s="14">
        <v>5.7</v>
      </c>
      <c r="F31" s="17"/>
      <c r="G31" s="15">
        <f>TIME(0,0,ROUND(E31*10*VLOOKUP($K$1,Médias!$A$1:G$9,3,FALSE),0))</f>
        <v>4.7453703703703703E-3</v>
      </c>
      <c r="I31" s="14">
        <v>8.6999999999999993</v>
      </c>
      <c r="J31" s="17"/>
      <c r="K31" s="15">
        <f>TIME(0,0,ROUND(I31*10*VLOOKUP($K$1,Médias!$A$1:K$9,3,FALSE),0))</f>
        <v>7.2453703703703708E-3</v>
      </c>
      <c r="M31" s="14">
        <v>11.7</v>
      </c>
      <c r="N31" s="17"/>
      <c r="O31" s="15">
        <f>TIME(0,0,ROUND(M31*10*VLOOKUP($K$1,Médias!$A$1:O$9,3,FALSE),0))</f>
        <v>9.7453703703703713E-3</v>
      </c>
      <c r="Q31" s="14">
        <v>14.7</v>
      </c>
      <c r="R31" s="17"/>
      <c r="S31" s="15">
        <f>TIME(0,0,ROUND(Q31*10*VLOOKUP($K$1,Médias!$A$1:S$9,3,FALSE),0))</f>
        <v>1.224537037037037E-2</v>
      </c>
      <c r="U31" s="14">
        <f t="shared" si="0"/>
        <v>17.700000000000021</v>
      </c>
      <c r="V31" s="17"/>
      <c r="W31" s="15">
        <f>TIME(0,0,ROUND(U31*10*VLOOKUP($K$1,Médias!$A$1:W$9,3,FALSE),0))</f>
        <v>1.4745370370370372E-2</v>
      </c>
    </row>
    <row r="32" spans="1:23" s="13" customFormat="1" ht="18.95" customHeight="1" x14ac:dyDescent="0.25">
      <c r="A32" s="14">
        <v>2.8</v>
      </c>
      <c r="B32" s="17"/>
      <c r="C32" s="15">
        <f>TIME(0,0,ROUND(A32*10*VLOOKUP($K$1,Médias!$A$1:C$9,3,FALSE),0))</f>
        <v>2.3379629629629631E-3</v>
      </c>
      <c r="E32" s="14">
        <v>5.8</v>
      </c>
      <c r="F32" s="17"/>
      <c r="G32" s="15">
        <f>TIME(0,0,ROUND(E32*10*VLOOKUP($K$1,Médias!$A$1:G$9,3,FALSE),0))</f>
        <v>4.8379629629629632E-3</v>
      </c>
      <c r="I32" s="14">
        <v>8.8000000000000096</v>
      </c>
      <c r="J32" s="17"/>
      <c r="K32" s="15">
        <f>TIME(0,0,ROUND(I32*10*VLOOKUP($K$1,Médias!$A$1:K$9,3,FALSE),0))</f>
        <v>7.3379629629629628E-3</v>
      </c>
      <c r="M32" s="14">
        <v>11.8</v>
      </c>
      <c r="N32" s="17"/>
      <c r="O32" s="15">
        <f>TIME(0,0,ROUND(M32*10*VLOOKUP($K$1,Médias!$A$1:O$9,3,FALSE),0))</f>
        <v>9.8379629629629633E-3</v>
      </c>
      <c r="Q32" s="14">
        <v>14.8</v>
      </c>
      <c r="R32" s="17"/>
      <c r="S32" s="15">
        <f>TIME(0,0,ROUND(Q32*10*VLOOKUP($K$1,Médias!$A$1:S$9,3,FALSE),0))</f>
        <v>1.2337962962962962E-2</v>
      </c>
      <c r="U32" s="14">
        <f t="shared" si="0"/>
        <v>17.800000000000022</v>
      </c>
      <c r="V32" s="17"/>
      <c r="W32" s="15">
        <f>TIME(0,0,ROUND(U32*10*VLOOKUP($K$1,Médias!$A$1:W$9,3,FALSE),0))</f>
        <v>1.4837962962962963E-2</v>
      </c>
    </row>
    <row r="33" spans="1:23" s="13" customFormat="1" ht="18.95" customHeight="1" x14ac:dyDescent="0.25">
      <c r="A33" s="14">
        <v>2.9</v>
      </c>
      <c r="B33" s="17"/>
      <c r="C33" s="15">
        <f>TIME(0,0,ROUND(A33*10*VLOOKUP($K$1,Médias!$A$1:C$9,3,FALSE),0))</f>
        <v>2.4189814814814816E-3</v>
      </c>
      <c r="E33" s="14">
        <v>5.9</v>
      </c>
      <c r="F33" s="17"/>
      <c r="G33" s="15">
        <f>TIME(0,0,ROUND(E33*10*VLOOKUP($K$1,Médias!$A$1:G$9,3,FALSE),0))</f>
        <v>4.9189814814814816E-3</v>
      </c>
      <c r="I33" s="14">
        <v>8.9</v>
      </c>
      <c r="J33" s="17"/>
      <c r="K33" s="15">
        <f>TIME(0,0,ROUND(I33*10*VLOOKUP($K$1,Médias!$A$1:K$9,3,FALSE),0))</f>
        <v>7.4189814814814813E-3</v>
      </c>
      <c r="M33" s="14">
        <v>11.9</v>
      </c>
      <c r="N33" s="17"/>
      <c r="O33" s="15">
        <f>TIME(0,0,ROUND(M33*10*VLOOKUP($K$1,Médias!$A$1:O$9,3,FALSE),0))</f>
        <v>9.9189814814814817E-3</v>
      </c>
      <c r="Q33" s="14">
        <v>14.9</v>
      </c>
      <c r="R33" s="17"/>
      <c r="S33" s="15">
        <f>TIME(0,0,ROUND(Q33*10*VLOOKUP($K$1,Médias!$A$1:S$9,3,FALSE),0))</f>
        <v>1.2418981481481482E-2</v>
      </c>
      <c r="U33" s="14">
        <f t="shared" si="0"/>
        <v>17.900000000000023</v>
      </c>
      <c r="V33" s="17"/>
      <c r="W33" s="15">
        <f>TIME(0,0,ROUND(U33*10*VLOOKUP($K$1,Médias!$A$1:W$9,3,FALSE),0))</f>
        <v>1.4918981481481483E-2</v>
      </c>
    </row>
  </sheetData>
  <sheetProtection password="EA3D" sheet="1" objects="1" scenarios="1"/>
  <customSheetViews>
    <customSheetView guid="{B9055564-68F6-4876-9EB3-62D7B9C20958}">
      <selection activeCell="R15" sqref="R15"/>
      <colBreaks count="1" manualBreakCount="1">
        <brk id="12" max="1048575" man="1"/>
      </colBreaks>
      <pageMargins left="0.70866141732283472" right="0.31496062992125984" top="0.74803149606299213" bottom="0.74803149606299213" header="0.31496062992125984" footer="0.31496062992125984"/>
      <pageSetup paperSize="9" scale="122" orientation="portrait" r:id="rId1"/>
    </customSheetView>
  </customSheetViews>
  <mergeCells count="2">
    <mergeCell ref="S1:T1"/>
    <mergeCell ref="G1:H1"/>
  </mergeCells>
  <pageMargins left="0.70866141732283472" right="0.31496062992125984" top="0.74803149606299213" bottom="0.74803149606299213" header="0.31496062992125984" footer="0.31496062992125984"/>
  <pageSetup paperSize="9" scale="122" orientation="portrait" r:id="rId2"/>
  <colBreaks count="1" manualBreakCount="1">
    <brk id="12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locked="0" defaultSize="0" autoLine="0" autoPict="0">
                <anchor moveWithCells="1">
                  <from>
                    <xdr:col>8</xdr:col>
                    <xdr:colOff>0</xdr:colOff>
                    <xdr:row>0</xdr:row>
                    <xdr:rowOff>0</xdr:rowOff>
                  </from>
                  <to>
                    <xdr:col>9</xdr:col>
                    <xdr:colOff>9525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2" sqref="C2"/>
    </sheetView>
  </sheetViews>
  <sheetFormatPr defaultRowHeight="15" x14ac:dyDescent="0.25"/>
  <cols>
    <col min="1" max="1" width="2" bestFit="1" customWidth="1"/>
    <col min="2" max="2" width="6.85546875" customWidth="1"/>
  </cols>
  <sheetData>
    <row r="1" spans="1:3" x14ac:dyDescent="0.25">
      <c r="B1" s="10" t="s">
        <v>4</v>
      </c>
      <c r="C1" s="10" t="s">
        <v>3</v>
      </c>
    </row>
    <row r="2" spans="1:3" x14ac:dyDescent="0.25">
      <c r="A2">
        <v>1</v>
      </c>
      <c r="B2" s="1">
        <v>50</v>
      </c>
      <c r="C2" s="1">
        <f t="shared" ref="C2:C9" si="0">3600/(B2*10)</f>
        <v>7.2</v>
      </c>
    </row>
    <row r="3" spans="1:3" x14ac:dyDescent="0.25">
      <c r="A3">
        <v>2</v>
      </c>
      <c r="B3" s="1">
        <v>45</v>
      </c>
      <c r="C3" s="1">
        <f t="shared" si="0"/>
        <v>8</v>
      </c>
    </row>
    <row r="4" spans="1:3" x14ac:dyDescent="0.25">
      <c r="A4">
        <v>3</v>
      </c>
      <c r="B4" s="1">
        <v>40</v>
      </c>
      <c r="C4" s="1">
        <f t="shared" si="0"/>
        <v>9</v>
      </c>
    </row>
    <row r="5" spans="1:3" x14ac:dyDescent="0.25">
      <c r="A5">
        <v>4</v>
      </c>
      <c r="B5" s="1">
        <v>36</v>
      </c>
      <c r="C5" s="1">
        <f t="shared" si="0"/>
        <v>10</v>
      </c>
    </row>
    <row r="6" spans="1:3" x14ac:dyDescent="0.25">
      <c r="A6">
        <v>5</v>
      </c>
      <c r="B6" s="1">
        <v>30</v>
      </c>
      <c r="C6" s="1">
        <f t="shared" si="0"/>
        <v>12</v>
      </c>
    </row>
    <row r="7" spans="1:3" x14ac:dyDescent="0.25">
      <c r="A7">
        <v>6</v>
      </c>
      <c r="B7" s="1">
        <v>24</v>
      </c>
      <c r="C7" s="1">
        <f t="shared" si="0"/>
        <v>15</v>
      </c>
    </row>
    <row r="8" spans="1:3" x14ac:dyDescent="0.25">
      <c r="A8">
        <v>7</v>
      </c>
      <c r="B8" s="1">
        <v>20</v>
      </c>
      <c r="C8" s="1">
        <f t="shared" si="0"/>
        <v>18</v>
      </c>
    </row>
    <row r="9" spans="1:3" x14ac:dyDescent="0.25">
      <c r="A9">
        <v>8</v>
      </c>
      <c r="B9" s="1">
        <v>18</v>
      </c>
      <c r="C9" s="1">
        <f t="shared" si="0"/>
        <v>20</v>
      </c>
    </row>
  </sheetData>
  <customSheetViews>
    <customSheetView guid="{B9055564-68F6-4876-9EB3-62D7B9C20958}" state="hidden">
      <selection activeCell="D14" sqref="D1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PRH BUCELAS</vt:lpstr>
      <vt:lpstr>TABELA GENÉRICA</vt:lpstr>
      <vt:lpstr>Médias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cp:lastPrinted>2020-04-04T11:31:05Z</cp:lastPrinted>
  <dcterms:created xsi:type="dcterms:W3CDTF">2020-03-30T18:45:23Z</dcterms:created>
  <dcterms:modified xsi:type="dcterms:W3CDTF">2020-04-28T10:32:51Z</dcterms:modified>
</cp:coreProperties>
</file>